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<sst xmlns="http://schemas.openxmlformats.org/spreadsheetml/2006/main" count="1071" uniqueCount="575">
  <si>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</si>
  <si>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</si>
  <si>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</si>
  <si>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</si>
  <si>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</si>
  <si>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</si>
  <si>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</si>
  <si>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</si>
  <si>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</si>
  <si>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</si>
  <si>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</si>
  <si>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</si>
  <si>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</si>
  <si>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</si>
  <si>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</si>
  <si>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</si>
  <si>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</si>
  <si>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</si>
  <si>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</si>
  <si>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</si>
  <si>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</si>
  <si>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</si>
  <si>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</si>
  <si>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</si>
  <si>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</si>
  <si>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</si>
  <si>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</si>
  <si>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</si>
  <si>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</si>
  <si>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</si>
  <si>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</si>
  <si>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</si>
  <si>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</si>
  <si>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</si>
  <si>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</si>
  <si>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</si>
  <si>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</si>
  <si>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</si>
  <si>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</si>
  <si>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</si>
  <si>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</si>
  <si>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</si>
  <si>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</si>
  <si>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</si>
  <si>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</si>
  <si>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</si>
  <si>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</si>
  <si>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</si>
  <si>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</si>
  <si>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</si>
  <si>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</si>
  <si>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</si>
  <si>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</si>
  <si>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</si>
  <si>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</si>
  <si>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</si>
  <si>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</si>
  <si>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</si>
  <si>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</si>
  <si>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</si>
  <si>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</si>
  <si>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</si>
  <si>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</si>
  <si>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</si>
  <si>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</si>
  <si>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</si>
  <si>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</si>
  <si>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</si>
  <si>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</si>
  <si>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</si>
  <si>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</si>
  <si>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</si>
  <si>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</si>
  <si>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</si>
  <si>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</si>
  <si>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</si>
  <si>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</si>
  <si>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</si>
  <si>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</si>
  <si>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</si>
  <si>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</si>
  <si>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</si>
  <si>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</si>
  <si>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</si>
  <si>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</si>
  <si>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</si>
  <si>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</si>
  <si>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</si>
  <si>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</si>
  <si>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</si>
  <si>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</si>
  <si>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</si>
  <si>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</si>
  <si>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</si>
  <si>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</si>
  <si>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</si>
  <si>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</si>
  <si>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</si>
  <si>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</si>
  <si>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</si>
  <si>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</si>
  <si>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</si>
  <si>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</si>
  <si>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</si>
  <si>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</si>
  <si>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</si>
  <si>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</si>
  <si>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</si>
  <si>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</si>
  <si>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</si>
  <si>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</si>
  <si>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</si>
  <si>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</si>
  <si>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</si>
  <si>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</si>
  <si>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</si>
  <si>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</si>
  <si>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</si>
  <si>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</si>
  <si>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</si>
  <si>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</si>
  <si>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</si>
  <si>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</si>
  <si>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</si>
  <si>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</si>
  <si>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</si>
  <si>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</si>
  <si>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</si>
  <si>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</si>
  <si>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</si>
  <si>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</si>
  <si>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</si>
  <si>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</si>
  <si>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</si>
  <si>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</si>
  <si>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</si>
  <si>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</si>
  <si>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</si>
  <si>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</si>
  <si>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</si>
  <si>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</si>
  <si>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</si>
  <si>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</si>
  <si>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</si>
  <si>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</si>
  <si>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</si>
  <si>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</si>
  <si>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</si>
  <si>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</si>
  <si>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</si>
  <si>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</si>
  <si>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</si>
  <si>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</si>
  <si>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</si>
  <si>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</si>
  <si>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</si>
  <si>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</si>
  <si>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</si>
  <si>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</si>
  <si>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</si>
  <si>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</si>
  <si>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</si>
  <si>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</si>
  <si>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</si>
  <si>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</si>
  <si>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</si>
  <si>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</si>
  <si>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</si>
  <si>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</si>
  <si>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</si>
  <si>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</si>
  <si>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</si>
  <si>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</si>
  <si>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</si>
  <si>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</si>
  <si>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</si>
  <si>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</si>
  <si>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</si>
  <si>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</si>
  <si>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</si>
  <si>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</si>
  <si>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</si>
  <si>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</si>
  <si>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</si>
  <si>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</si>
  <si>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</si>
  <si>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</si>
  <si>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</si>
  <si>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</si>
  <si>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</si>
  <si>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</si>
  <si>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</si>
  <si>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</si>
  <si>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</si>
  <si>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</si>
  <si>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</si>
  <si>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</si>
  <si>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</si>
  <si>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</si>
  <si>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</si>
  <si>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</si>
  <si>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</si>
  <si>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</si>
  <si>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</si>
  <si>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茨城県境町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</si>
  <si>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</si>
  <si>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</si>
  <si>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</si>
  <si>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</si>
  <si>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</si>
  <si>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</si>
  <si>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</si>
  <si>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</si>
  <si>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</si>
  <si>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</si>
  <si>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</si>
  <si>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</si>
  <si>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</si>
  <si>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</si>
  <si>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</si>
  <si>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</si>
  <si>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</si>
  <si>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</si>
  <si>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</si>
  <si>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</si>
  <si>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</si>
  <si>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</si>
  <si>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</si>
  <si>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</si>
  <si>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</si>
  <si>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</si>
  <si>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</si>
  <si>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</si>
  <si>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</si>
  <si>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</si>
  <si>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</si>
  <si>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</si>
  <si>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</si>
  <si>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</si>
  <si>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</si>
  <si>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</si>
  <si>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</si>
  <si>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</si>
  <si>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</si>
  <si>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</si>
  <si>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</si>
  <si>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</si>
  <si>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</si>
  <si>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</si>
  <si>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</si>
  <si>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</si>
  <si>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</si>
  <si>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</si>
  <si>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</si>
  <si>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</si>
  <si>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</si>
  <si>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</si>
  <si>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</si>
  <si>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</si>
  <si>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</si>
  <si>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</si>
  <si>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</si>
  <si>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</si>
  <si>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</si>
  <si>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</si>
  <si>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</si>
  <si>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</si>
  <si>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</si>
  <si>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</si>
  <si>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</si>
  <si>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</si>
  <si>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</si>
  <si>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</si>
  <si>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</si>
  <si>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</si>
  <si>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</si>
  <si>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</si>
  <si>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</si>
  <si>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</si>
  <si>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</si>
  <si>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</si>
  <si>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</si>
  <si>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</si>
  <si>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</si>
  <si>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</si>
  <si>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</si>
  <si>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</si>
  <si>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</si>
  <si>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</si>
  <si>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</si>
  <si>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</si>
  <si>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</si>
  <si>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</si>
  <si>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</si>
  <si>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</si>
  <si>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</si>
  <si>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</si>
  <si>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</si>
  <si>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</si>
  <si>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</si>
  <si>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</si>
  <si>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</si>
  <si>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</si>
  <si>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</si>
  <si>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</si>
  <si>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</si>
  <si>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</si>
  <si>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</si>
  <si>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</si>
  <si>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</si>
  <si>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</si>
  <si>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</si>
  <si>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</si>
  <si>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</si>
  <si>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</si>
  <si>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</si>
  <si>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</si>
  <si>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</si>
  <si>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</si>
  <si>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</si>
  <si>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</si>
  <si>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</si>
  <si>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</si>
  <si>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</si>
  <si>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</si>
  <si>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</si>
  <si>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</si>
  <si>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</si>
  <si>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</si>
  <si>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</si>
  <si>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</si>
  <si>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</si>
  <si>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</si>
  <si>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</si>
  <si>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</si>
  <si>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</si>
  <si>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</si>
  <si>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</si>
  <si>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</si>
  <si>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</si>
  <si>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</si>
  <si>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</si>
  <si>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</si>
  <si>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</si>
  <si>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</si>
  <si>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</si>
  <si>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</si>
  <si>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</si>
  <si>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</si>
  <si>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</si>
  <si>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</si>
  <si>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</si>
  <si>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</si>
  <si>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</si>
  <si>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</si>
  <si>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茨城県境町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</si>
  <si>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</si>
  <si>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</si>
  <si>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</si>
  <si>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</si>
  <si>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</si>
  <si>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</si>
  <si>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</si>
  <si>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</si>
  <si>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</si>
  <si>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</si>
  <si>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</si>
  <si>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</si>
  <si>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</si>
  <si>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</si>
  <si>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</si>
  <si>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</si>
  <si>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</si>
  <si>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</si>
  <si>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</si>
  <si>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</si>
  <si>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</si>
  <si>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境町住宅事業特別会計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</si>
  <si>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</si>
  <si>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</si>
  <si>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</si>
  <si>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</si>
  <si>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</si>
  <si>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</si>
  <si>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</si>
  <si>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</si>
  <si>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</si>
  <si>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</si>
  <si>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</si>
  <si>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</si>
  <si>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</si>
  <si>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</si>
  <si>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</si>
  <si>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</si>
  <si>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</si>
  <si>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</si>
  <si>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</si>
  <si>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</si>
  <si>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</si>
  <si>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</si>
  <si>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</si>
  <si>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</si>
  <si>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</si>
  <si>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</si>
  <si>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</si>
  <si>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</si>
  <si>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</si>
  <si>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</si>
  <si>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</si>
  <si>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</si>
  <si>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</si>
  <si>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</si>
  <si>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</si>
  <si>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</si>
  <si>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</si>
  <si>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</si>
  <si>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</si>
  <si>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</si>
  <si>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</si>
  <si>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</si>
  <si>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</si>
  <si>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</si>
  <si>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</si>
  <si>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</si>
  <si>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</si>
  <si>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</si>
  <si>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</si>
  <si>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</si>
  <si>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</si>
  <si>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</si>
  <si>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</si>
  <si>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</si>
  <si>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</si>
  <si>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</si>
  <si>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</si>
  <si>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</si>
  <si>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</si>
  <si>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</si>
  <si>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</si>
  <si>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</si>
  <si>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</si>
  <si>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</si>
  <si>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</si>
  <si>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</si>
  <si>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</si>
  <si>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</si>
  <si>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</si>
  <si>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</si>
  <si>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</si>
  <si>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</si>
  <si>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</si>
  <si>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</si>
  <si>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</si>
  <si>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</si>
  <si>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</si>
  <si>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</si>
  <si>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</si>
  <si>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</si>
  <si>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</si>
  <si>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</si>
  <si>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</si>
  <si>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</si>
  <si>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</si>
  <si>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</si>
  <si>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</si>
  <si>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</si>
  <si>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</si>
  <si>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</si>
  <si>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</si>
  <si>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</si>
  <si>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</si>
  <si>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</si>
  <si>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</si>
  <si>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</si>
  <si>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</si>
  <si>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</si>
  <si>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</si>
  <si>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</si>
  <si>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</si>
  <si>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</si>
  <si>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</si>
  <si>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</si>
  <si>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</si>
  <si>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</si>
  <si>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</si>
  <si>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</si>
  <si>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</si>
  <si>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</si>
  <si>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</si>
  <si>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</si>
  <si>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</si>
  <si>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</si>
  <si>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</si>
  <si>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</si>
  <si>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</si>
  <si>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</si>
  <si>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</si>
  <si>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</si>
  <si>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</si>
  <si>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</si>
  <si>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</si>
  <si>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</si>
  <si>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</si>
  <si>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</si>
  <si>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</si>
  <si>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</si>
  <si>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</si>
  <si>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</si>
  <si>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</si>
  <si>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</si>
  <si>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</si>
  <si>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</si>
  <si>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</si>
  <si>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</si>
  <si>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</si>
  <si>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</si>
  <si>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</si>
  <si>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</si>
  <si>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</si>
  <si>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</si>
  <si>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</si>
  <si>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</si>
  <si>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</si>
  <si>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</si>
  <si>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</si>
  <si>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</si>
  <si>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</si>
  <si>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</si>
  <si>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</si>
  <si>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</si>
  <si>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</si>
  <si>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</si>
  <si>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</si>
  <si>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</si>
  <si>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</si>
  <si>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0.80</t>
  </si>
  <si>
    <t>▲ 2.60</t>
  </si>
  <si>
    <t>境町水道事業会計</t>
  </si>
  <si>
    <t>一般会計</t>
  </si>
  <si>
    <t>境町介護保険事業特別会計</t>
  </si>
  <si>
    <t>境町公共下水道事業特別会計</t>
  </si>
  <si>
    <t>境町農業集落排水事業特別会計</t>
  </si>
  <si>
    <t>境町国民健康保険事業特別会計</t>
  </si>
  <si>
    <t>境町住宅事業特別会計</t>
  </si>
  <si>
    <t>境町後期高齢者医療事業特別会計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</si>
  <si>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</si>
  <si>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</si>
  <si>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</si>
  <si>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</si>
  <si>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</si>
  <si>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</si>
  <si>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</si>
  <si>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</si>
  <si>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</si>
  <si>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t>
    <rPh sb="0" eb="3">
      <t>イバラキケン</t>
    </rPh>
    <rPh sb="3" eb="6">
      <t>シチョウソン</t>
    </rPh>
    <rPh sb="6" eb="8">
      <t>ソウゴウ</t>
    </rPh>
    <rPh sb="8" eb="10">
      <t>ジム</t>
    </rPh>
    <rPh sb="10" eb="12">
      <t>クミアイ</t>
    </rPh>
    <rPh sb="13" eb="15">
      <t>ケンミン</t>
    </rPh>
    <rPh sb="15" eb="17">
      <t>コウツウ</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</si>
  <si>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</si>
  <si>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</si>
  <si>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</si>
  <si>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</si>
  <si>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</si>
  <si>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</si>
  <si>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</si>
  <si>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</si>
  <si>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英語教育基金</t>
    <rPh sb="0" eb="2">
      <t>エイゴ</t>
    </rPh>
    <rPh sb="2" eb="4">
      <t>キョウイク</t>
    </rPh>
    <rPh sb="4" eb="6">
      <t>キキン</t>
    </rPh>
    <phoneticPr fontId="5"/>
  </si>
  <si>
    <t>ふるさとづくり基金</t>
    <rPh sb="7" eb="9">
      <t>キキン</t>
    </rPh>
    <phoneticPr fontId="2"/>
  </si>
  <si>
    <t>地域振興基金</t>
    <rPh sb="0" eb="2">
      <t>チイキ</t>
    </rPh>
    <rPh sb="2" eb="4">
      <t>シンコウ</t>
    </rPh>
    <rPh sb="4" eb="6">
      <t>キキン</t>
    </rPh>
    <phoneticPr fontId="2"/>
  </si>
  <si>
    <t>まちづくり基金</t>
    <rPh sb="5" eb="7">
      <t>キキン</t>
    </rPh>
    <phoneticPr fontId="2"/>
  </si>
  <si>
    <t>境町土地開発公社</t>
    <rPh sb="0" eb="2">
      <t>サカイマチ</t>
    </rPh>
    <rPh sb="2" eb="4">
      <t>トチ</t>
    </rPh>
    <rPh sb="4" eb="6">
      <t>カイハツ</t>
    </rPh>
    <rPh sb="6" eb="8">
      <t>コウシャ</t>
    </rPh>
    <phoneticPr fontId="2"/>
  </si>
  <si>
    <t>茨城さかいソーラー</t>
    <rPh sb="0" eb="2">
      <t>イバラキ</t>
    </rPh>
    <phoneticPr fontId="2"/>
  </si>
  <si>
    <t>さかいまちづくり公社</t>
    <rPh sb="8" eb="10">
      <t>コウシャ</t>
    </rPh>
    <phoneticPr fontId="2"/>
  </si>
  <si>
    <t>-</t>
    <phoneticPr fontId="2"/>
  </si>
  <si>
    <t>-</t>
    <phoneticPr fontId="2"/>
  </si>
  <si>
    <t>まち・ひと・しごと創生基金</t>
    <rPh sb="9" eb="11">
      <t>ソウセイ</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</si>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</sst>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8300-424E-82DB-CF00928B2D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124887</c:v>
                </c:pt>
                <c:pt idx="1">
                  <c:v>124384</c:v>
                </c:pt>
                <c:pt idx="2">
                  <c:v>89763</c:v>
                </c:pt>
                <c:pt idx="3">
                  <c:v>134412</c:v>
                </c:pt>
                <c:pt idx="4">
                  <c:v>169052</c:v>
                </c:pt>
              </c:numCache>
            </c:numRef>
          </c:val>
          <c:smooth val="0"/>
          <c:extLst>
            <c:ext xmlns:c16="http://schemas.microsoft.com/office/drawing/2014/chart" uri="{C3380CC4-5D6E-409C-BE32-E72D297353CC}">
              <c16:uniqueId val="{00000001-8300-424E-82DB-CF00928B2D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3.08</c:v>
                </c:pt>
                <c:pt idx="1">
                  <c:v>7.32</c:v>
                </c:pt>
                <c:pt idx="2">
                  <c:v>16.239999999999998</c:v>
                </c:pt>
                <c:pt idx="3">
                  <c:v>14.87</c:v>
                </c:pt>
                <c:pt idx="4">
                  <c:v>11.26</c:v>
                </c:pt>
              </c:numCache>
            </c:numRef>
          </c:val>
          <c:extLst>
            <c:ext xmlns:c16="http://schemas.microsoft.com/office/drawing/2014/chart" uri="{C3380CC4-5D6E-409C-BE32-E72D297353CC}">
              <c16:uniqueId val="{00000000-B525-4E0D-8979-82885BF7AE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14.96</c:v>
                </c:pt>
                <c:pt idx="1">
                  <c:v>14.75</c:v>
                </c:pt>
                <c:pt idx="2">
                  <c:v>14.47</c:v>
                </c:pt>
                <c:pt idx="3">
                  <c:v>15.68</c:v>
                </c:pt>
                <c:pt idx="4">
                  <c:v>16.55</c:v>
                </c:pt>
              </c:numCache>
            </c:numRef>
          </c:val>
          <c:extLst>
            <c:ext xmlns:c16="http://schemas.microsoft.com/office/drawing/2014/chart" uri="{C3380CC4-5D6E-409C-BE32-E72D297353CC}">
              <c16:uniqueId val="{00000001-B525-4E0D-8979-82885BF7AE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4.68</c:v>
                </c:pt>
                <c:pt idx="2">
                  <c:v>9.92</c:v>
                </c:pt>
                <c:pt idx="3">
                  <c:v>-0.8</c:v>
                </c:pt>
                <c:pt idx="4">
                  <c:v>-2.6</c:v>
                </c:pt>
              </c:numCache>
            </c:numRef>
          </c:val>
          <c:smooth val="0"/>
          <c:extLst>
            <c:ext xmlns:c16="http://schemas.microsoft.com/office/drawing/2014/chart" uri="{C3380CC4-5D6E-409C-BE32-E72D297353CC}">
              <c16:uniqueId val="{00000002-B525-4E0D-8979-82885BF7AE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2394-4835-B437-DBE0733D20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94-4835-B437-DBE0733D2019}"/>
            </c:ext>
          </c:extLst>
        </c:ser>
        <c:ser>
          <c:idx val="2"/>
          <c:order val="2"/>
          <c:tx>
            <c:strRef>
              <c:f>データシート!$A$29</c:f>
              <c:strCache>
                <c:ptCount val="1"/>
                <c:pt idx="0">
                  <c:v>境町後期高齢者医療事業特別会計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0.08</c:v>
                </c:pt>
                <c:pt idx="8">
                  <c:v>#N/A</c:v>
                </c:pt>
                <c:pt idx="9">
                  <c:v>0.03</c:v>
                </c:pt>
              </c:numCache>
            </c:numRef>
          </c:val>
          <c:extLst>
            <c:ext xmlns:c16="http://schemas.microsoft.com/office/drawing/2014/chart" uri="{C3380CC4-5D6E-409C-BE32-E72D297353CC}">
              <c16:uniqueId val="{00000002-2394-4835-B437-DBE0733D2019}"/>
            </c:ext>
          </c:extLst>
        </c:ser>
        <c:ser>
          <c:idx val="3"/>
          <c:order val="3"/>
          <c:tx>
            <c:strRef>
              <c:f>データシート!$A$30</c:f>
              <c:strCache>
                <c:ptCount val="1"/>
                <c:pt idx="0">
                  <c:v>境町住宅事業特別会計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0.06</c:v>
                </c:pt>
                <c:pt idx="4">
                  <c:v>#N/A</c:v>
                </c:pt>
                <c:pt idx="5">
                  <c:v>0.13</c:v>
                </c:pt>
                <c:pt idx="6">
                  <c:v>#N/A</c:v>
                </c:pt>
                <c:pt idx="7">
                  <c:v>0.1</c:v>
                </c:pt>
                <c:pt idx="8">
                  <c:v>#N/A</c:v>
                </c:pt>
                <c:pt idx="9">
                  <c:v>0.12</c:v>
                </c:pt>
              </c:numCache>
            </c:numRef>
          </c:val>
          <c:extLst>
            <c:ext xmlns:c16="http://schemas.microsoft.com/office/drawing/2014/chart" uri="{C3380CC4-5D6E-409C-BE32-E72D297353CC}">
              <c16:uniqueId val="{00000003-2394-4835-B437-DBE0733D2019}"/>
            </c:ext>
          </c:extLst>
        </c:ser>
        <c:ser>
          <c:idx val="4"/>
          <c:order val="4"/>
          <c:tx>
            <c:strRef>
              <c:f>データシート!$A$31</c:f>
              <c:strCache>
                <c:ptCount val="1"/>
                <c:pt idx="0">
                  <c:v>境町国民健康保険事業特別会計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0.53</c:v>
                </c:pt>
                <c:pt idx="4">
                  <c:v>#N/A</c:v>
                </c:pt>
                <c:pt idx="5">
                  <c:v>0.73</c:v>
                </c:pt>
                <c:pt idx="6">
                  <c:v>#N/A</c:v>
                </c:pt>
                <c:pt idx="7">
                  <c:v>0.35</c:v>
                </c:pt>
                <c:pt idx="8">
                  <c:v>#N/A</c:v>
                </c:pt>
                <c:pt idx="9">
                  <c:v>0.36</c:v>
                </c:pt>
              </c:numCache>
            </c:numRef>
          </c:val>
          <c:extLst>
            <c:ext xmlns:c16="http://schemas.microsoft.com/office/drawing/2014/chart" uri="{C3380CC4-5D6E-409C-BE32-E72D297353CC}">
              <c16:uniqueId val="{00000004-2394-4835-B437-DBE0733D2019}"/>
            </c:ext>
          </c:extLst>
        </c:ser>
        <c:ser>
          <c:idx val="5"/>
          <c:order val="5"/>
          <c:tx>
            <c:strRef>
              <c:f>データシート!$A$32</c:f>
              <c:strCache>
                <c:ptCount val="1"/>
                <c:pt idx="0">
                  <c:v>境町農業集落排水事業特別会計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0.19</c:v>
                </c:pt>
                <c:pt idx="4">
                  <c:v>#N/A</c:v>
                </c:pt>
                <c:pt idx="5">
                  <c:v>0.18</c:v>
                </c:pt>
                <c:pt idx="6">
                  <c:v>#N/A</c:v>
                </c:pt>
                <c:pt idx="7">
                  <c:v>0.2</c:v>
                </c:pt>
                <c:pt idx="8">
                  <c:v>#N/A</c:v>
                </c:pt>
                <c:pt idx="9">
                  <c:v>1</c:v>
                </c:pt>
              </c:numCache>
            </c:numRef>
          </c:val>
          <c:extLst>
            <c:ext xmlns:c16="http://schemas.microsoft.com/office/drawing/2014/chart" uri="{C3380CC4-5D6E-409C-BE32-E72D297353CC}">
              <c16:uniqueId val="{00000005-2394-4835-B437-DBE0733D2019}"/>
            </c:ext>
          </c:extLst>
        </c:ser>
        <c:ser>
          <c:idx val="6"/>
          <c:order val="6"/>
          <c:tx>
            <c:strRef>
              <c:f>データシート!$A$33</c:f>
              <c:strCache>
                <c:ptCount val="1"/>
                <c:pt idx="0">
                  <c:v>境町公共下水道事業特別会計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0.28999999999999998</c:v>
                </c:pt>
                <c:pt idx="4">
                  <c:v>#N/A</c:v>
                </c:pt>
                <c:pt idx="5">
                  <c:v>0.09</c:v>
                </c:pt>
                <c:pt idx="6">
                  <c:v>#N/A</c:v>
                </c:pt>
                <c:pt idx="7">
                  <c:v>0.23</c:v>
                </c:pt>
                <c:pt idx="8">
                  <c:v>#N/A</c:v>
                </c:pt>
                <c:pt idx="9">
                  <c:v>1.82</c:v>
                </c:pt>
              </c:numCache>
            </c:numRef>
          </c:val>
          <c:extLst>
            <c:ext xmlns:c16="http://schemas.microsoft.com/office/drawing/2014/chart" uri="{C3380CC4-5D6E-409C-BE32-E72D297353CC}">
              <c16:uniqueId val="{00000006-2394-4835-B437-DBE0733D2019}"/>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2.29</c:v>
                </c:pt>
                <c:pt idx="2">
                  <c:v>#N/A</c:v>
                </c:pt>
                <c:pt idx="3">
                  <c:v>1.44</c:v>
                </c:pt>
                <c:pt idx="4">
                  <c:v>#N/A</c:v>
                </c:pt>
                <c:pt idx="5">
                  <c:v>1.84</c:v>
                </c:pt>
                <c:pt idx="6">
                  <c:v>#N/A</c:v>
                </c:pt>
                <c:pt idx="7">
                  <c:v>1.74</c:v>
                </c:pt>
                <c:pt idx="8">
                  <c:v>#N/A</c:v>
                </c:pt>
                <c:pt idx="9">
                  <c:v>2.79</c:v>
                </c:pt>
              </c:numCache>
            </c:numRef>
          </c:val>
          <c:extLst>
            <c:ext xmlns:c16="http://schemas.microsoft.com/office/drawing/2014/chart" uri="{C3380CC4-5D6E-409C-BE32-E72D297353CC}">
              <c16:uniqueId val="{00000007-2394-4835-B437-DBE0733D20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3.06</c:v>
                </c:pt>
                <c:pt idx="2">
                  <c:v>#N/A</c:v>
                </c:pt>
                <c:pt idx="3">
                  <c:v>7.24</c:v>
                </c:pt>
                <c:pt idx="4">
                  <c:v>#N/A</c:v>
                </c:pt>
                <c:pt idx="5">
                  <c:v>16.079999999999998</c:v>
                </c:pt>
                <c:pt idx="6">
                  <c:v>#N/A</c:v>
                </c:pt>
                <c:pt idx="7">
                  <c:v>14.75</c:v>
                </c:pt>
                <c:pt idx="8">
                  <c:v>#N/A</c:v>
                </c:pt>
                <c:pt idx="9">
                  <c:v>11.13</c:v>
                </c:pt>
              </c:numCache>
            </c:numRef>
          </c:val>
          <c:extLst>
            <c:ext xmlns:c16="http://schemas.microsoft.com/office/drawing/2014/chart" uri="{C3380CC4-5D6E-409C-BE32-E72D297353CC}">
              <c16:uniqueId val="{00000008-2394-4835-B437-DBE0733D2019}"/>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22.27</c:v>
                </c:pt>
                <c:pt idx="2">
                  <c:v>#N/A</c:v>
                </c:pt>
                <c:pt idx="3">
                  <c:v>23.34</c:v>
                </c:pt>
                <c:pt idx="4">
                  <c:v>#N/A</c:v>
                </c:pt>
                <c:pt idx="5">
                  <c:v>23.05</c:v>
                </c:pt>
                <c:pt idx="6">
                  <c:v>#N/A</c:v>
                </c:pt>
                <c:pt idx="7">
                  <c:v>24.49</c:v>
                </c:pt>
                <c:pt idx="8">
                  <c:v>#N/A</c:v>
                </c:pt>
                <c:pt idx="9">
                  <c:v>24.9</c:v>
                </c:pt>
              </c:numCache>
            </c:numRef>
          </c:val>
          <c:extLst>
            <c:ext xmlns:c16="http://schemas.microsoft.com/office/drawing/2014/chart" uri="{C3380CC4-5D6E-409C-BE32-E72D297353CC}">
              <c16:uniqueId val="{00000009-2394-4835-B437-DBE0733D20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898</c:v>
                </c:pt>
                <c:pt idx="5">
                  <c:v>872</c:v>
                </c:pt>
                <c:pt idx="8">
                  <c:v>889</c:v>
                </c:pt>
                <c:pt idx="11">
                  <c:v>850</c:v>
                </c:pt>
                <c:pt idx="14">
                  <c:v>792</c:v>
                </c:pt>
              </c:numCache>
            </c:numRef>
          </c:val>
          <c:extLst>
            <c:ext xmlns:c16="http://schemas.microsoft.com/office/drawing/2014/chart" uri="{C3380CC4-5D6E-409C-BE32-E72D297353CC}">
              <c16:uniqueId val="{00000000-56B1-46FA-82F3-0304AF0C34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B1-46FA-82F3-0304AF0C34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27</c:v>
                </c:pt>
                <c:pt idx="6">
                  <c:v>20</c:v>
                </c:pt>
                <c:pt idx="9">
                  <c:v>15</c:v>
                </c:pt>
                <c:pt idx="12">
                  <c:v>8</c:v>
                </c:pt>
              </c:numCache>
            </c:numRef>
          </c:val>
          <c:extLst>
            <c:ext xmlns:c16="http://schemas.microsoft.com/office/drawing/2014/chart" uri="{C3380CC4-5D6E-409C-BE32-E72D297353CC}">
              <c16:uniqueId val="{00000002-56B1-46FA-82F3-0304AF0C34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113</c:v>
                </c:pt>
                <c:pt idx="3">
                  <c:v>116</c:v>
                </c:pt>
                <c:pt idx="6">
                  <c:v>104</c:v>
                </c:pt>
                <c:pt idx="9">
                  <c:v>62</c:v>
                </c:pt>
                <c:pt idx="12">
                  <c:v>13</c:v>
                </c:pt>
              </c:numCache>
            </c:numRef>
          </c:val>
          <c:extLst>
            <c:ext xmlns:c16="http://schemas.microsoft.com/office/drawing/2014/chart" uri="{C3380CC4-5D6E-409C-BE32-E72D297353CC}">
              <c16:uniqueId val="{00000003-56B1-46FA-82F3-0304AF0C34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474</c:v>
                </c:pt>
                <c:pt idx="3">
                  <c:v>471</c:v>
                </c:pt>
                <c:pt idx="6">
                  <c:v>470</c:v>
                </c:pt>
                <c:pt idx="9">
                  <c:v>465</c:v>
                </c:pt>
                <c:pt idx="12">
                  <c:v>386</c:v>
                </c:pt>
              </c:numCache>
            </c:numRef>
          </c:val>
          <c:extLst>
            <c:ext xmlns:c16="http://schemas.microsoft.com/office/drawing/2014/chart" uri="{C3380CC4-5D6E-409C-BE32-E72D297353CC}">
              <c16:uniqueId val="{00000004-56B1-46FA-82F3-0304AF0C34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B1-46FA-82F3-0304AF0C34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B1-46FA-82F3-0304AF0C34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1024</c:v>
                </c:pt>
                <c:pt idx="3">
                  <c:v>986</c:v>
                </c:pt>
                <c:pt idx="6">
                  <c:v>998</c:v>
                </c:pt>
                <c:pt idx="9">
                  <c:v>996</c:v>
                </c:pt>
                <c:pt idx="12">
                  <c:v>935</c:v>
                </c:pt>
              </c:numCache>
            </c:numRef>
          </c:val>
          <c:extLst>
            <c:ext xmlns:c16="http://schemas.microsoft.com/office/drawing/2014/chart" uri="{C3380CC4-5D6E-409C-BE32-E72D297353CC}">
              <c16:uniqueId val="{00000007-56B1-46FA-82F3-0304AF0C34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748</c:v>
                </c:pt>
                <c:pt idx="2">
                  <c:v>#N/A</c:v>
                </c:pt>
                <c:pt idx="3">
                  <c:v>#N/A</c:v>
                </c:pt>
                <c:pt idx="4">
                  <c:v>728</c:v>
                </c:pt>
                <c:pt idx="5">
                  <c:v>#N/A</c:v>
                </c:pt>
                <c:pt idx="6">
                  <c:v>#N/A</c:v>
                </c:pt>
                <c:pt idx="7">
                  <c:v>703</c:v>
                </c:pt>
                <c:pt idx="8">
                  <c:v>#N/A</c:v>
                </c:pt>
                <c:pt idx="9">
                  <c:v>#N/A</c:v>
                </c:pt>
                <c:pt idx="10">
                  <c:v>688</c:v>
                </c:pt>
                <c:pt idx="11">
                  <c:v>#N/A</c:v>
                </c:pt>
                <c:pt idx="12">
                  <c:v>#N/A</c:v>
                </c:pt>
                <c:pt idx="13">
                  <c:v>550</c:v>
                </c:pt>
                <c:pt idx="14">
                  <c:v>#N/A</c:v>
                </c:pt>
              </c:numCache>
            </c:numRef>
          </c:val>
          <c:smooth val="0"/>
          <c:extLst>
            <c:ext xmlns:c16="http://schemas.microsoft.com/office/drawing/2014/chart" uri="{C3380CC4-5D6E-409C-BE32-E72D297353CC}">
              <c16:uniqueId val="{00000008-56B1-46FA-82F3-0304AF0C34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9104</c:v>
                </c:pt>
                <c:pt idx="5">
                  <c:v>9053</c:v>
                </c:pt>
                <c:pt idx="8">
                  <c:v>9146</c:v>
                </c:pt>
                <c:pt idx="11">
                  <c:v>9215</c:v>
                </c:pt>
                <c:pt idx="14">
                  <c:v>8868</c:v>
                </c:pt>
              </c:numCache>
            </c:numRef>
          </c:val>
          <c:extLst>
            <c:ext xmlns:c16="http://schemas.microsoft.com/office/drawing/2014/chart" uri="{C3380CC4-5D6E-409C-BE32-E72D297353CC}">
              <c16:uniqueId val="{00000000-EAF9-4CB6-A29F-2EE3ECF57B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1196</c:v>
                </c:pt>
                <c:pt idx="5">
                  <c:v>1503</c:v>
                </c:pt>
                <c:pt idx="8">
                  <c:v>2167</c:v>
                </c:pt>
                <c:pt idx="11">
                  <c:v>3059</c:v>
                </c:pt>
                <c:pt idx="14">
                  <c:v>2591</c:v>
                </c:pt>
              </c:numCache>
            </c:numRef>
          </c:val>
          <c:extLst>
            <c:ext xmlns:c16="http://schemas.microsoft.com/office/drawing/2014/chart" uri="{C3380CC4-5D6E-409C-BE32-E72D297353CC}">
              <c16:uniqueId val="{00000001-EAF9-4CB6-A29F-2EE3ECF57B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2747</c:v>
                </c:pt>
                <c:pt idx="5">
                  <c:v>3295</c:v>
                </c:pt>
                <c:pt idx="8">
                  <c:v>3562</c:v>
                </c:pt>
                <c:pt idx="11">
                  <c:v>3876</c:v>
                </c:pt>
                <c:pt idx="14">
                  <c:v>4359</c:v>
                </c:pt>
              </c:numCache>
            </c:numRef>
          </c:val>
          <c:extLst>
            <c:ext xmlns:c16="http://schemas.microsoft.com/office/drawing/2014/chart" uri="{C3380CC4-5D6E-409C-BE32-E72D297353CC}">
              <c16:uniqueId val="{00000002-EAF9-4CB6-A29F-2EE3ECF57B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F9-4CB6-A29F-2EE3ECF57B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F9-4CB6-A29F-2EE3ECF57B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39</c:v>
                </c:pt>
                <c:pt idx="3">
                  <c:v>117</c:v>
                </c:pt>
                <c:pt idx="6">
                  <c:v>36</c:v>
                </c:pt>
                <c:pt idx="9">
                  <c:v>34</c:v>
                </c:pt>
                <c:pt idx="12">
                  <c:v>31</c:v>
                </c:pt>
              </c:numCache>
            </c:numRef>
          </c:val>
          <c:extLst>
            <c:ext xmlns:c16="http://schemas.microsoft.com/office/drawing/2014/chart" uri="{C3380CC4-5D6E-409C-BE32-E72D297353CC}">
              <c16:uniqueId val="{00000005-EAF9-4CB6-A29F-2EE3ECF57B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1718</c:v>
                </c:pt>
                <c:pt idx="3">
                  <c:v>1663</c:v>
                </c:pt>
                <c:pt idx="6">
                  <c:v>1656</c:v>
                </c:pt>
                <c:pt idx="9">
                  <c:v>1617</c:v>
                </c:pt>
                <c:pt idx="12">
                  <c:v>1639</c:v>
                </c:pt>
              </c:numCache>
            </c:numRef>
          </c:val>
          <c:extLst>
            <c:ext xmlns:c16="http://schemas.microsoft.com/office/drawing/2014/chart" uri="{C3380CC4-5D6E-409C-BE32-E72D297353CC}">
              <c16:uniqueId val="{00000006-EAF9-4CB6-A29F-2EE3ECF57B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264</c:v>
                </c:pt>
                <c:pt idx="3">
                  <c:v>177</c:v>
                </c:pt>
                <c:pt idx="6">
                  <c:v>119</c:v>
                </c:pt>
                <c:pt idx="9">
                  <c:v>97</c:v>
                </c:pt>
                <c:pt idx="12">
                  <c:v>122</c:v>
                </c:pt>
              </c:numCache>
            </c:numRef>
          </c:val>
          <c:extLst>
            <c:ext xmlns:c16="http://schemas.microsoft.com/office/drawing/2014/chart" uri="{C3380CC4-5D6E-409C-BE32-E72D297353CC}">
              <c16:uniqueId val="{00000007-EAF9-4CB6-A29F-2EE3ECF57B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5318</c:v>
                </c:pt>
                <c:pt idx="3">
                  <c:v>5116</c:v>
                </c:pt>
                <c:pt idx="6">
                  <c:v>4813</c:v>
                </c:pt>
                <c:pt idx="9">
                  <c:v>4478</c:v>
                </c:pt>
                <c:pt idx="12">
                  <c:v>4178</c:v>
                </c:pt>
              </c:numCache>
            </c:numRef>
          </c:val>
          <c:extLst>
            <c:ext xmlns:c16="http://schemas.microsoft.com/office/drawing/2014/chart" uri="{C3380CC4-5D6E-409C-BE32-E72D297353CC}">
              <c16:uniqueId val="{00000008-EAF9-4CB6-A29F-2EE3ECF57B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1172</c:v>
                </c:pt>
                <c:pt idx="3">
                  <c:v>1458</c:v>
                </c:pt>
                <c:pt idx="6">
                  <c:v>2033</c:v>
                </c:pt>
                <c:pt idx="9">
                  <c:v>2926</c:v>
                </c:pt>
                <c:pt idx="12">
                  <c:v>1965</c:v>
                </c:pt>
              </c:numCache>
            </c:numRef>
          </c:val>
          <c:extLst>
            <c:ext xmlns:c16="http://schemas.microsoft.com/office/drawing/2014/chart" uri="{C3380CC4-5D6E-409C-BE32-E72D297353CC}">
              <c16:uniqueId val="{00000009-EAF9-4CB6-A29F-2EE3ECF57B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9827</c:v>
                </c:pt>
                <c:pt idx="3">
                  <c:v>10010</c:v>
                </c:pt>
                <c:pt idx="6">
                  <c:v>10270</c:v>
                </c:pt>
                <c:pt idx="9">
                  <c:v>10560</c:v>
                </c:pt>
                <c:pt idx="12">
                  <c:v>10689</c:v>
                </c:pt>
              </c:numCache>
            </c:numRef>
          </c:val>
          <c:extLst>
            <c:ext xmlns:c16="http://schemas.microsoft.com/office/drawing/2014/chart" uri="{C3380CC4-5D6E-409C-BE32-E72D297353CC}">
              <c16:uniqueId val="{0000000A-EAF9-4CB6-A29F-2EE3ECF57B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5291</c:v>
                </c:pt>
                <c:pt idx="2">
                  <c:v>#N/A</c:v>
                </c:pt>
                <c:pt idx="3">
                  <c:v>#N/A</c:v>
                </c:pt>
                <c:pt idx="4">
                  <c:v>4688</c:v>
                </c:pt>
                <c:pt idx="5">
                  <c:v>#N/A</c:v>
                </c:pt>
                <c:pt idx="6">
                  <c:v>#N/A</c:v>
                </c:pt>
                <c:pt idx="7">
                  <c:v>4049</c:v>
                </c:pt>
                <c:pt idx="8">
                  <c:v>#N/A</c:v>
                </c:pt>
                <c:pt idx="9">
                  <c:v>#N/A</c:v>
                </c:pt>
                <c:pt idx="10">
                  <c:v>3561</c:v>
                </c:pt>
                <c:pt idx="11">
                  <c:v>#N/A</c:v>
                </c:pt>
                <c:pt idx="12">
                  <c:v>#N/A</c:v>
                </c:pt>
                <c:pt idx="13">
                  <c:v>2806</c:v>
                </c:pt>
                <c:pt idx="14">
                  <c:v>#N/A</c:v>
                </c:pt>
              </c:numCache>
            </c:numRef>
          </c:val>
          <c:smooth val="0"/>
          <c:extLst>
            <c:ext xmlns:c16="http://schemas.microsoft.com/office/drawing/2014/chart" uri="{C3380CC4-5D6E-409C-BE32-E72D297353CC}">
              <c16:uniqueId val="{0000000B-EAF9-4CB6-A29F-2EE3ECF57B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942</c:v>
                </c:pt>
                <c:pt idx="1">
                  <c:v>1000</c:v>
                </c:pt>
                <c:pt idx="2">
                  <c:v>1060</c:v>
                </c:pt>
              </c:numCache>
            </c:numRef>
          </c:val>
          <c:extLst>
            <c:ext xmlns:c16="http://schemas.microsoft.com/office/drawing/2014/chart" uri="{C3380CC4-5D6E-409C-BE32-E72D297353CC}">
              <c16:uniqueId val="{00000000-42C1-45C4-B96B-10EDEF927B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244</c:v>
                </c:pt>
                <c:pt idx="1">
                  <c:v>244</c:v>
                </c:pt>
                <c:pt idx="2">
                  <c:v>305</c:v>
                </c:pt>
              </c:numCache>
            </c:numRef>
          </c:val>
          <c:extLst>
            <c:ext xmlns:c16="http://schemas.microsoft.com/office/drawing/2014/chart" uri="{C3380CC4-5D6E-409C-BE32-E72D297353CC}">
              <c16:uniqueId val="{00000001-42C1-45C4-B96B-10EDEF927B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2068</c:v>
                </c:pt>
                <c:pt idx="1">
                  <c:v>2266</c:v>
                </c:pt>
                <c:pt idx="2">
                  <c:v>2723</c:v>
                </c:pt>
              </c:numCache>
            </c:numRef>
          </c:val>
          <c:extLst>
            <c:ext xmlns:c16="http://schemas.microsoft.com/office/drawing/2014/chart" uri="{C3380CC4-5D6E-409C-BE32-E72D297353CC}">
              <c16:uniqueId val="{00000002-42C1-45C4-B96B-10EDEF927B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24,637
23,035
46.59
34,850,672
33,637,018
721,354
6,403,589
10,688,805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となった。類似団体平均値及び茨城県平均値と、ほぼ同水準で推移している。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今後については、境古河ＩＣ周辺地区等への企業誘致を強力に推進することにより、固定資産税、法人住民税及び個人住民税等の歳入確保に努め、財政の健全化を図る。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99984</xdr:rowOff>
    </xdr:from>
    <xdr:ext cx="762000" cy="259045"/>
    <xdr:sp macro="" textlink="">
      <xdr:nvSpPr>
        <xdr:cNvPr id="91" name="財政力該当値テキスト"/>
        <xdr:cNvSpPr txBox="1"/>
      </xdr:nvSpPr>
      <xdr:spPr>
        <a:xfrm>
          <a:off x="5041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93" name="テキスト ボックス 92"/>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95" name="テキスト ボックス 94"/>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7" name="テキスト ボックス 9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9" name="テキスト ボックス 9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となった。主な要因として、歳出面では給与改定を実施したことによる人件費の増加及び繰出金が増加したこと、歳入面では臨時財政対策債が前年度比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百万円となったものの、　新規企業の進出等により町税が増加したこと及び普通交付税の追加交付による地方交付税の増加などにより経常一般財源総額は前年度比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6,532</a:t>
          </a:r>
          <a:r>
            <a:rPr kumimoji="1" lang="ja-JP" altLang="en-US" sz="1300">
              <a:latin typeface="ＭＳ Ｐゴシック" panose="020B0600070205080204" pitchFamily="50" charset="-128"/>
              <a:ea typeface="ＭＳ Ｐゴシック" panose="020B0600070205080204" pitchFamily="50" charset="-128"/>
            </a:rPr>
            <a:t>百万円となったことである。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今後も、境古河ＩＣ周辺地区等への企業誘致を強力に推進し、町税の確保に努める。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91652</xdr:rowOff>
    </xdr:from>
    <xdr:to>
      <xdr:col>23</xdr:col>
      <xdr:colOff>133350</xdr:colOff>
      <xdr:row>64</xdr:row>
      <xdr:rowOff>99695</xdr:rowOff>
    </xdr:to>
    <xdr:cxnSp macro="">
      <xdr:nvCxnSpPr>
        <xdr:cNvPr id="134" name="直線コネクタ 133"/>
        <xdr:cNvCxnSpPr/>
      </xdr:nvCxnSpPr>
      <xdr:spPr>
        <a:xfrm flipV="1">
          <a:off x="4114800" y="1106445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99695</xdr:rowOff>
    </xdr:to>
    <xdr:cxnSp macro="">
      <xdr:nvCxnSpPr>
        <xdr:cNvPr id="137" name="直線コネクタ 136"/>
        <xdr:cNvCxnSpPr/>
      </xdr:nvCxnSpPr>
      <xdr:spPr>
        <a:xfrm>
          <a:off x="3225800" y="1097999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105198</xdr:rowOff>
    </xdr:to>
    <xdr:cxnSp macro="">
      <xdr:nvCxnSpPr>
        <xdr:cNvPr id="140" name="直線コネクタ 139"/>
        <xdr:cNvCxnSpPr/>
      </xdr:nvCxnSpPr>
      <xdr:spPr>
        <a:xfrm flipV="1">
          <a:off x="2336800" y="10979996"/>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65</xdr:row>
      <xdr:rowOff>157480</xdr:rowOff>
    </xdr:to>
    <xdr:cxnSp macro="">
      <xdr:nvCxnSpPr>
        <xdr:cNvPr id="143" name="直線コネクタ 142"/>
        <xdr:cNvCxnSpPr/>
      </xdr:nvCxnSpPr>
      <xdr:spPr>
        <a:xfrm flipV="1">
          <a:off x="1447800" y="112494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53" name="楕円 152"/>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57379</xdr:rowOff>
    </xdr:from>
    <xdr:ext cx="762000" cy="259045"/>
    <xdr:sp macro="" textlink="">
      <xdr:nvSpPr>
        <xdr:cNvPr id="154" name="財政構造の弾力性該当値テキスト"/>
        <xdr:cNvSpPr txBox="1"/>
      </xdr:nvSpPr>
      <xdr:spPr>
        <a:xfrm>
          <a:off x="50419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5" name="楕円 154"/>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56" name="テキスト ボックス 155"/>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54398</xdr:rowOff>
    </xdr:from>
    <xdr:to>
      <xdr:col>11</xdr:col>
      <xdr:colOff>82550</xdr:colOff>
      <xdr:row>65</xdr:row>
      <xdr:rowOff>155998</xdr:rowOff>
    </xdr:to>
    <xdr:sp macro="" textlink="">
      <xdr:nvSpPr>
        <xdr:cNvPr id="159" name="楕円 158"/>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140775</xdr:rowOff>
    </xdr:from>
    <xdr:ext cx="762000" cy="259045"/>
    <xdr:sp macro="" textlink="">
      <xdr:nvSpPr>
        <xdr:cNvPr id="160" name="テキスト ボックス 159"/>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2" name="テキスト ボックス 161"/>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千円となり、類似団体平均値を大きく上回っている。主な要因は、ふるさとづくり寄付金の増加に伴う関連事業費（事務費）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地方創生関連交付金を活用し実施したデジタル化推進事業費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ふるさとづくり寄付金の額により数値の増減が見込まれるが、行財政改革等を進めることにより固定化されたコストの見直しを行い、無駄のない支出に努める。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23236</xdr:rowOff>
    </xdr:from>
    <xdr:to>
      <xdr:col>23</xdr:col>
      <xdr:colOff>133350</xdr:colOff>
      <xdr:row>88</xdr:row>
      <xdr:rowOff>127777</xdr:rowOff>
    </xdr:to>
    <xdr:cxnSp macro="">
      <xdr:nvCxnSpPr>
        <xdr:cNvPr id="197" name="直線コネクタ 196"/>
        <xdr:cNvCxnSpPr/>
      </xdr:nvCxnSpPr>
      <xdr:spPr>
        <a:xfrm>
          <a:off x="4114800" y="14939386"/>
          <a:ext cx="838200" cy="2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62787</xdr:rowOff>
    </xdr:from>
    <xdr:to>
      <xdr:col>19</xdr:col>
      <xdr:colOff>133350</xdr:colOff>
      <xdr:row>87</xdr:row>
      <xdr:rowOff>23236</xdr:rowOff>
    </xdr:to>
    <xdr:cxnSp macro="">
      <xdr:nvCxnSpPr>
        <xdr:cNvPr id="200" name="直線コネクタ 199"/>
        <xdr:cNvCxnSpPr/>
      </xdr:nvCxnSpPr>
      <xdr:spPr>
        <a:xfrm>
          <a:off x="3225800" y="14464587"/>
          <a:ext cx="889000" cy="47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30485</xdr:rowOff>
    </xdr:from>
    <xdr:to>
      <xdr:col>15</xdr:col>
      <xdr:colOff>82550</xdr:colOff>
      <xdr:row>84</xdr:row>
      <xdr:rowOff>62787</xdr:rowOff>
    </xdr:to>
    <xdr:cxnSp macro="">
      <xdr:nvCxnSpPr>
        <xdr:cNvPr id="203" name="直線コネクタ 202"/>
        <xdr:cNvCxnSpPr/>
      </xdr:nvCxnSpPr>
      <xdr:spPr>
        <a:xfrm>
          <a:off x="2336800" y="14432285"/>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58215</xdr:rowOff>
    </xdr:from>
    <xdr:to>
      <xdr:col>11</xdr:col>
      <xdr:colOff>31750</xdr:colOff>
      <xdr:row>84</xdr:row>
      <xdr:rowOff>30485</xdr:rowOff>
    </xdr:to>
    <xdr:cxnSp macro="">
      <xdr:nvCxnSpPr>
        <xdr:cNvPr id="206" name="直線コネクタ 205"/>
        <xdr:cNvCxnSpPr/>
      </xdr:nvCxnSpPr>
      <xdr:spPr>
        <a:xfrm>
          <a:off x="1447800" y="14117115"/>
          <a:ext cx="889000" cy="3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76977</xdr:rowOff>
    </xdr:from>
    <xdr:to>
      <xdr:col>23</xdr:col>
      <xdr:colOff>184150</xdr:colOff>
      <xdr:row>89</xdr:row>
      <xdr:rowOff>7127</xdr:rowOff>
    </xdr:to>
    <xdr:sp macro="" textlink="">
      <xdr:nvSpPr>
        <xdr:cNvPr id="216" name="楕円 215"/>
        <xdr:cNvSpPr/>
      </xdr:nvSpPr>
      <xdr:spPr>
        <a:xfrm>
          <a:off x="4902200" y="151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144304</xdr:rowOff>
    </xdr:from>
    <xdr:ext cx="762000" cy="259045"/>
    <xdr:sp macro="" textlink="">
      <xdr:nvSpPr>
        <xdr:cNvPr id="217" name="人件費・物件費等の状況該当値テキスト"/>
        <xdr:cNvSpPr txBox="1"/>
      </xdr:nvSpPr>
      <xdr:spPr>
        <a:xfrm>
          <a:off x="5041900" y="1506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143886</xdr:rowOff>
    </xdr:from>
    <xdr:to>
      <xdr:col>19</xdr:col>
      <xdr:colOff>184150</xdr:colOff>
      <xdr:row>87</xdr:row>
      <xdr:rowOff>74036</xdr:rowOff>
    </xdr:to>
    <xdr:sp macro="" textlink="">
      <xdr:nvSpPr>
        <xdr:cNvPr id="218" name="楕円 217"/>
        <xdr:cNvSpPr/>
      </xdr:nvSpPr>
      <xdr:spPr>
        <a:xfrm>
          <a:off x="4064000" y="14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58813</xdr:rowOff>
    </xdr:from>
    <xdr:ext cx="736600" cy="259045"/>
    <xdr:sp macro="" textlink="">
      <xdr:nvSpPr>
        <xdr:cNvPr id="219" name="テキスト ボックス 218"/>
        <xdr:cNvSpPr txBox="1"/>
      </xdr:nvSpPr>
      <xdr:spPr>
        <a:xfrm>
          <a:off x="3733800" y="1497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11987</xdr:rowOff>
    </xdr:from>
    <xdr:to>
      <xdr:col>15</xdr:col>
      <xdr:colOff>133350</xdr:colOff>
      <xdr:row>84</xdr:row>
      <xdr:rowOff>113587</xdr:rowOff>
    </xdr:to>
    <xdr:sp macro="" textlink="">
      <xdr:nvSpPr>
        <xdr:cNvPr id="220" name="楕円 219"/>
        <xdr:cNvSpPr/>
      </xdr:nvSpPr>
      <xdr:spPr>
        <a:xfrm>
          <a:off x="3175000" y="144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98364</xdr:rowOff>
    </xdr:from>
    <xdr:ext cx="762000" cy="259045"/>
    <xdr:sp macro="" textlink="">
      <xdr:nvSpPr>
        <xdr:cNvPr id="221" name="テキスト ボックス 220"/>
        <xdr:cNvSpPr txBox="1"/>
      </xdr:nvSpPr>
      <xdr:spPr>
        <a:xfrm>
          <a:off x="2844800" y="1450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151135</xdr:rowOff>
    </xdr:from>
    <xdr:to>
      <xdr:col>11</xdr:col>
      <xdr:colOff>82550</xdr:colOff>
      <xdr:row>84</xdr:row>
      <xdr:rowOff>81285</xdr:rowOff>
    </xdr:to>
    <xdr:sp macro="" textlink="">
      <xdr:nvSpPr>
        <xdr:cNvPr id="222" name="楕円 221"/>
        <xdr:cNvSpPr/>
      </xdr:nvSpPr>
      <xdr:spPr>
        <a:xfrm>
          <a:off x="2286000" y="143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66062</xdr:rowOff>
    </xdr:from>
    <xdr:ext cx="762000" cy="259045"/>
    <xdr:sp macro="" textlink="">
      <xdr:nvSpPr>
        <xdr:cNvPr id="223" name="テキスト ボックス 222"/>
        <xdr:cNvSpPr txBox="1"/>
      </xdr:nvSpPr>
      <xdr:spPr>
        <a:xfrm>
          <a:off x="1955800" y="144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7415</xdr:rowOff>
    </xdr:from>
    <xdr:to>
      <xdr:col>7</xdr:col>
      <xdr:colOff>31750</xdr:colOff>
      <xdr:row>82</xdr:row>
      <xdr:rowOff>109015</xdr:rowOff>
    </xdr:to>
    <xdr:sp macro="" textlink="">
      <xdr:nvSpPr>
        <xdr:cNvPr id="224" name="楕円 223"/>
        <xdr:cNvSpPr/>
      </xdr:nvSpPr>
      <xdr:spPr>
        <a:xfrm>
          <a:off x="1397000" y="140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93792</xdr:rowOff>
    </xdr:from>
    <xdr:ext cx="762000" cy="259045"/>
    <xdr:sp macro="" textlink="">
      <xdr:nvSpPr>
        <xdr:cNvPr id="225" name="テキスト ボックス 224"/>
        <xdr:cNvSpPr txBox="1"/>
      </xdr:nvSpPr>
      <xdr:spPr>
        <a:xfrm>
          <a:off x="1066800" y="1415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となり、前年と比較し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類似団体平均値と比較すると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ポイントであった類似団体平均値との差は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ポイント減少した。今後も、国家公務員の給与改定を参考に、給与構造の改定を行い、引き続き給与の適正化に努める。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48079</xdr:rowOff>
    </xdr:to>
    <xdr:cxnSp macro="">
      <xdr:nvCxnSpPr>
        <xdr:cNvPr id="261" name="直線コネクタ 260"/>
        <xdr:cNvCxnSpPr/>
      </xdr:nvCxnSpPr>
      <xdr:spPr>
        <a:xfrm>
          <a:off x="16179800" y="143292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4" name="直線コネクタ 263"/>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82550</xdr:rowOff>
    </xdr:to>
    <xdr:cxnSp macro="">
      <xdr:nvCxnSpPr>
        <xdr:cNvPr id="267" name="直線コネクタ 266"/>
        <xdr:cNvCxnSpPr/>
      </xdr:nvCxnSpPr>
      <xdr:spPr>
        <a:xfrm flipV="1">
          <a:off x="14401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70" name="直線コネクタ 269"/>
        <xdr:cNvCxnSpPr/>
      </xdr:nvCxnSpPr>
      <xdr:spPr>
        <a:xfrm flipV="1">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今後は、組織機構改革やさらなる事務等の効率化により、適切な定員管理に努める。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20320</xdr:rowOff>
    </xdr:to>
    <xdr:cxnSp macro="">
      <xdr:nvCxnSpPr>
        <xdr:cNvPr id="326" name="直線コネクタ 325"/>
        <xdr:cNvCxnSpPr/>
      </xdr:nvCxnSpPr>
      <xdr:spPr>
        <a:xfrm>
          <a:off x="16179800" y="10614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3084</xdr:rowOff>
    </xdr:to>
    <xdr:cxnSp macro="">
      <xdr:nvCxnSpPr>
        <xdr:cNvPr id="329" name="直線コネクタ 328"/>
        <xdr:cNvCxnSpPr/>
      </xdr:nvCxnSpPr>
      <xdr:spPr>
        <a:xfrm flipV="1">
          <a:off x="15290800" y="106140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3084</xdr:rowOff>
    </xdr:to>
    <xdr:cxnSp macro="">
      <xdr:nvCxnSpPr>
        <xdr:cNvPr id="332" name="直線コネクタ 331"/>
        <xdr:cNvCxnSpPr/>
      </xdr:nvCxnSpPr>
      <xdr:spPr>
        <a:xfrm>
          <a:off x="14401800" y="106260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61</xdr:row>
      <xdr:rowOff>167640</xdr:rowOff>
    </xdr:to>
    <xdr:cxnSp macro="">
      <xdr:nvCxnSpPr>
        <xdr:cNvPr id="335" name="直線コネクタ 334"/>
        <xdr:cNvCxnSpPr/>
      </xdr:nvCxnSpPr>
      <xdr:spPr>
        <a:xfrm>
          <a:off x="13512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7" name="楕円 346"/>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8" name="テキスト ボックス 347"/>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9" name="楕円 348"/>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50" name="テキスト ボックス 349"/>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51" name="楕円 350"/>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52" name="テキスト ボックス 35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53" name="楕円 352"/>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54" name="テキスト ボックス 353"/>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となった。減少の主な要因は、さしま環境管理事務組合が起こした地方債の償還が進んだことによる償還負担金の減少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や土地改良区関係事業に係る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減少に加え、固定資産税等の増による標準税収入額等の増加である。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り、数値は改善しているものの、類似団体平均値及び全国平均値等と比較すると依然として高い水準であるため、今後は、起債の新規発行を必要最小限に抑え、公債費等義務的経費の削減を中心とする財政改革を進め、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124206</xdr:rowOff>
    </xdr:to>
    <xdr:cxnSp macro="">
      <xdr:nvCxnSpPr>
        <xdr:cNvPr id="386" name="直線コネクタ 385"/>
        <xdr:cNvCxnSpPr/>
      </xdr:nvCxnSpPr>
      <xdr:spPr>
        <a:xfrm flipV="1">
          <a:off x="16179800" y="737108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124206</xdr:rowOff>
    </xdr:from>
    <xdr:to>
      <xdr:col>77</xdr:col>
      <xdr:colOff>44450</xdr:colOff>
      <xdr:row>44</xdr:row>
      <xdr:rowOff>39624</xdr:rowOff>
    </xdr:to>
    <xdr:cxnSp macro="">
      <xdr:nvCxnSpPr>
        <xdr:cNvPr id="389" name="直線コネクタ 388"/>
        <xdr:cNvCxnSpPr/>
      </xdr:nvCxnSpPr>
      <xdr:spPr>
        <a:xfrm flipV="1">
          <a:off x="15290800" y="74965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39624</xdr:rowOff>
    </xdr:from>
    <xdr:to>
      <xdr:col>72</xdr:col>
      <xdr:colOff>203200</xdr:colOff>
      <xdr:row>44</xdr:row>
      <xdr:rowOff>126492</xdr:rowOff>
    </xdr:to>
    <xdr:cxnSp macro="">
      <xdr:nvCxnSpPr>
        <xdr:cNvPr id="392" name="直線コネクタ 391"/>
        <xdr:cNvCxnSpPr/>
      </xdr:nvCxnSpPr>
      <xdr:spPr>
        <a:xfrm flipV="1">
          <a:off x="14401800" y="75834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126492</xdr:rowOff>
    </xdr:from>
    <xdr:to>
      <xdr:col>68</xdr:col>
      <xdr:colOff>152400</xdr:colOff>
      <xdr:row>45</xdr:row>
      <xdr:rowOff>12954</xdr:rowOff>
    </xdr:to>
    <xdr:cxnSp macro="">
      <xdr:nvCxnSpPr>
        <xdr:cNvPr id="395" name="直線コネクタ 394"/>
        <xdr:cNvCxnSpPr/>
      </xdr:nvCxnSpPr>
      <xdr:spPr>
        <a:xfrm flipV="1">
          <a:off x="13512800" y="76702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5" name="楕円 404"/>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6"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407" name="楕円 406"/>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08" name="テキスト ボックス 407"/>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160274</xdr:rowOff>
    </xdr:from>
    <xdr:to>
      <xdr:col>73</xdr:col>
      <xdr:colOff>44450</xdr:colOff>
      <xdr:row>44</xdr:row>
      <xdr:rowOff>90424</xdr:rowOff>
    </xdr:to>
    <xdr:sp macro="" textlink="">
      <xdr:nvSpPr>
        <xdr:cNvPr id="409" name="楕円 408"/>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75201</xdr:rowOff>
    </xdr:from>
    <xdr:ext cx="762000" cy="259045"/>
    <xdr:sp macro="" textlink="">
      <xdr:nvSpPr>
        <xdr:cNvPr id="410" name="テキスト ボックス 409"/>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11" name="楕円 410"/>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12" name="テキスト ボックス 411"/>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13" name="楕円 412"/>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14" name="テキスト ボックス 413"/>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となった。減少の主な要因は、公共下水道事業及び農業集落排水事業特別会計における地方債償還が進んだことによる繰出見込額の減少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、債務負担行為額の減少及び</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標準財政規模の増加等である。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り、大幅に数値は改善しているものの、類似団体平均値及び全国平均値等と比較すると依然として高い水準であるため、引き続き、地方債の発行を必要最小限に抑え、公債費等義務的経費の削減を中心とする財政改革を進め、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143849</xdr:rowOff>
    </xdr:to>
    <xdr:cxnSp macro="">
      <xdr:nvCxnSpPr>
        <xdr:cNvPr id="448" name="直線コネクタ 447"/>
        <xdr:cNvCxnSpPr/>
      </xdr:nvCxnSpPr>
      <xdr:spPr>
        <a:xfrm flipV="1">
          <a:off x="16179800" y="277042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143849</xdr:rowOff>
    </xdr:from>
    <xdr:to>
      <xdr:col>77</xdr:col>
      <xdr:colOff>44450</xdr:colOff>
      <xdr:row>17</xdr:row>
      <xdr:rowOff>33528</xdr:rowOff>
    </xdr:to>
    <xdr:cxnSp macro="">
      <xdr:nvCxnSpPr>
        <xdr:cNvPr id="451" name="直線コネクタ 450"/>
        <xdr:cNvCxnSpPr/>
      </xdr:nvCxnSpPr>
      <xdr:spPr>
        <a:xfrm flipV="1">
          <a:off x="15290800" y="2887049"/>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33528</xdr:rowOff>
    </xdr:from>
    <xdr:to>
      <xdr:col>72</xdr:col>
      <xdr:colOff>203200</xdr:colOff>
      <xdr:row>17</xdr:row>
      <xdr:rowOff>170265</xdr:rowOff>
    </xdr:to>
    <xdr:cxnSp macro="">
      <xdr:nvCxnSpPr>
        <xdr:cNvPr id="454" name="直線コネクタ 453"/>
        <xdr:cNvCxnSpPr/>
      </xdr:nvCxnSpPr>
      <xdr:spPr>
        <a:xfrm flipV="1">
          <a:off x="14401800" y="294817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170265</xdr:rowOff>
    </xdr:from>
    <xdr:to>
      <xdr:col>68</xdr:col>
      <xdr:colOff>152400</xdr:colOff>
      <xdr:row>18</xdr:row>
      <xdr:rowOff>130725</xdr:rowOff>
    </xdr:to>
    <xdr:cxnSp macro="">
      <xdr:nvCxnSpPr>
        <xdr:cNvPr id="457" name="直線コネクタ 456"/>
        <xdr:cNvCxnSpPr/>
      </xdr:nvCxnSpPr>
      <xdr:spPr>
        <a:xfrm flipV="1">
          <a:off x="13512800" y="3084915"/>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7" name="楕円 466"/>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8" name="将来負担の状況該当値テキスト"/>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93049</xdr:rowOff>
    </xdr:from>
    <xdr:to>
      <xdr:col>77</xdr:col>
      <xdr:colOff>95250</xdr:colOff>
      <xdr:row>17</xdr:row>
      <xdr:rowOff>23199</xdr:rowOff>
    </xdr:to>
    <xdr:sp macro="" textlink="">
      <xdr:nvSpPr>
        <xdr:cNvPr id="469" name="楕円 468"/>
        <xdr:cNvSpPr/>
      </xdr:nvSpPr>
      <xdr:spPr>
        <a:xfrm>
          <a:off x="16129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7976</xdr:rowOff>
    </xdr:from>
    <xdr:ext cx="736600" cy="259045"/>
    <xdr:sp macro="" textlink="">
      <xdr:nvSpPr>
        <xdr:cNvPr id="470" name="テキスト ボックス 469"/>
        <xdr:cNvSpPr txBox="1"/>
      </xdr:nvSpPr>
      <xdr:spPr>
        <a:xfrm>
          <a:off x="15798800" y="292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154178</xdr:rowOff>
    </xdr:from>
    <xdr:to>
      <xdr:col>73</xdr:col>
      <xdr:colOff>44450</xdr:colOff>
      <xdr:row>17</xdr:row>
      <xdr:rowOff>84328</xdr:rowOff>
    </xdr:to>
    <xdr:sp macro="" textlink="">
      <xdr:nvSpPr>
        <xdr:cNvPr id="471" name="楕円 470"/>
        <xdr:cNvSpPr/>
      </xdr:nvSpPr>
      <xdr:spPr>
        <a:xfrm>
          <a:off x="15240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69105</xdr:rowOff>
    </xdr:from>
    <xdr:ext cx="762000" cy="259045"/>
    <xdr:sp macro="" textlink="">
      <xdr:nvSpPr>
        <xdr:cNvPr id="472" name="テキスト ボックス 471"/>
        <xdr:cNvSpPr txBox="1"/>
      </xdr:nvSpPr>
      <xdr:spPr>
        <a:xfrm>
          <a:off x="14909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119465</xdr:rowOff>
    </xdr:from>
    <xdr:to>
      <xdr:col>68</xdr:col>
      <xdr:colOff>203200</xdr:colOff>
      <xdr:row>18</xdr:row>
      <xdr:rowOff>49615</xdr:rowOff>
    </xdr:to>
    <xdr:sp macro="" textlink="">
      <xdr:nvSpPr>
        <xdr:cNvPr id="473" name="楕円 472"/>
        <xdr:cNvSpPr/>
      </xdr:nvSpPr>
      <xdr:spPr>
        <a:xfrm>
          <a:off x="14351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34392</xdr:rowOff>
    </xdr:from>
    <xdr:ext cx="762000" cy="259045"/>
    <xdr:sp macro="" textlink="">
      <xdr:nvSpPr>
        <xdr:cNvPr id="474" name="テキスト ボックス 473"/>
        <xdr:cNvSpPr txBox="1"/>
      </xdr:nvSpPr>
      <xdr:spPr>
        <a:xfrm>
          <a:off x="14020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79925</xdr:rowOff>
    </xdr:from>
    <xdr:to>
      <xdr:col>64</xdr:col>
      <xdr:colOff>152400</xdr:colOff>
      <xdr:row>19</xdr:row>
      <xdr:rowOff>10075</xdr:rowOff>
    </xdr:to>
    <xdr:sp macro="" textlink="">
      <xdr:nvSpPr>
        <xdr:cNvPr id="475" name="楕円 474"/>
        <xdr:cNvSpPr/>
      </xdr:nvSpPr>
      <xdr:spPr>
        <a:xfrm>
          <a:off x="13462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166302</xdr:rowOff>
    </xdr:from>
    <xdr:ext cx="762000" cy="259045"/>
    <xdr:sp macro="" textlink="">
      <xdr:nvSpPr>
        <xdr:cNvPr id="476" name="テキスト ボックス 475"/>
        <xdr:cNvSpPr txBox="1"/>
      </xdr:nvSpPr>
      <xdr:spPr>
        <a:xfrm>
          <a:off x="13131800" y="32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24,637
23,035
46.59
34,850,672
33,637,018
721,354
6,403,589
10,688,805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となった。人件費総額は給与改定を実施したことにより、前年度比</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1,797</a:t>
          </a:r>
          <a:r>
            <a:rPr kumimoji="1" lang="ja-JP" altLang="en-US" sz="1300">
              <a:latin typeface="ＭＳ Ｐゴシック" panose="020B0600070205080204" pitchFamily="50" charset="-128"/>
              <a:ea typeface="ＭＳ Ｐゴシック" panose="020B0600070205080204" pitchFamily="50" charset="-128"/>
            </a:rPr>
            <a:t>百万円となり、充当特定財源等を除いた経常一般財源も前年度比</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1,674</a:t>
          </a:r>
          <a:r>
            <a:rPr kumimoji="1" lang="ja-JP" altLang="en-US" sz="1300">
              <a:latin typeface="ＭＳ Ｐゴシック" panose="020B0600070205080204" pitchFamily="50" charset="-128"/>
              <a:ea typeface="ＭＳ Ｐゴシック" panose="020B0600070205080204" pitchFamily="50" charset="-128"/>
            </a:rPr>
            <a:t>百万円となった。</a:t>
          </a:r>
        </a:p>
        <a:p>
          <a:r>
            <a:rPr kumimoji="1" lang="ja-JP" altLang="en-US" sz="1300">
              <a:latin typeface="ＭＳ Ｐゴシック" panose="020B0600070205080204" pitchFamily="50" charset="-128"/>
              <a:ea typeface="ＭＳ Ｐゴシック" panose="020B0600070205080204" pitchFamily="50" charset="-128"/>
            </a:rPr>
            <a:t>　今後においても、定員の適正化を図り、人件費の抑制に努めていく。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67564</xdr:rowOff>
    </xdr:to>
    <xdr:cxnSp macro="">
      <xdr:nvCxnSpPr>
        <xdr:cNvPr id="64" name="直線コネクタ 63"/>
        <xdr:cNvCxnSpPr/>
      </xdr:nvCxnSpPr>
      <xdr:spPr>
        <a:xfrm>
          <a:off x="3987800" y="610260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101854</xdr:rowOff>
    </xdr:to>
    <xdr:cxnSp macro="">
      <xdr:nvCxnSpPr>
        <xdr:cNvPr id="67" name="直線コネクタ 66"/>
        <xdr:cNvCxnSpPr/>
      </xdr:nvCxnSpPr>
      <xdr:spPr>
        <a:xfrm>
          <a:off x="3098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85852</xdr:rowOff>
    </xdr:to>
    <xdr:cxnSp macro="">
      <xdr:nvCxnSpPr>
        <xdr:cNvPr id="70" name="直線コネクタ 69"/>
        <xdr:cNvCxnSpPr/>
      </xdr:nvCxnSpPr>
      <xdr:spPr>
        <a:xfrm flipV="1">
          <a:off x="2209800" y="604774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85852</xdr:rowOff>
    </xdr:to>
    <xdr:cxnSp macro="">
      <xdr:nvCxnSpPr>
        <xdr:cNvPr id="73" name="直線コネクタ 72"/>
        <xdr:cNvCxnSpPr/>
      </xdr:nvCxnSpPr>
      <xdr:spPr>
        <a:xfrm>
          <a:off x="1320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762000" cy="259045"/>
    <xdr:sp macro="" textlink="">
      <xdr:nvSpPr>
        <xdr:cNvPr id="84" name="人件費該当値テキスト"/>
        <xdr:cNvSpPr txBox="1"/>
      </xdr:nvSpPr>
      <xdr:spPr>
        <a:xfrm>
          <a:off x="4914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121429</xdr:rowOff>
    </xdr:from>
    <xdr:ext cx="762000" cy="259045"/>
    <xdr:sp macro="" textlink="">
      <xdr:nvSpPr>
        <xdr:cNvPr id="90" name="テキスト ボックス 89"/>
        <xdr:cNvSpPr txBox="1"/>
      </xdr:nvSpPr>
      <xdr:spPr>
        <a:xfrm>
          <a:off x="1828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66565</xdr:rowOff>
    </xdr:from>
    <xdr:ext cx="762000" cy="259045"/>
    <xdr:sp macro="" textlink="">
      <xdr:nvSpPr>
        <xdr:cNvPr id="92" name="テキスト ボックス 91"/>
        <xdr:cNvSpPr txBox="1"/>
      </xdr:nvSpPr>
      <xdr:spPr>
        <a:xfrm>
          <a:off x="939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となった。主な要因としては、内部管理的経費の徹底した削減と、町税等の増加による経常一般財源総額が前年度比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6,532</a:t>
          </a:r>
          <a:r>
            <a:rPr kumimoji="1" lang="ja-JP" altLang="en-US" sz="1300">
              <a:latin typeface="ＭＳ Ｐゴシック" panose="020B0600070205080204" pitchFamily="50" charset="-128"/>
              <a:ea typeface="ＭＳ Ｐゴシック" panose="020B0600070205080204" pitchFamily="50" charset="-128"/>
            </a:rPr>
            <a:t>百万円となったことによるものである。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類似団体平均と比較すると、引き続き低い水準で推移していることから、今後も事業の見直しや経費節減に努めていく。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135164</xdr:rowOff>
    </xdr:to>
    <xdr:cxnSp macro="">
      <xdr:nvCxnSpPr>
        <xdr:cNvPr id="127" name="直線コネクタ 126"/>
        <xdr:cNvCxnSpPr/>
      </xdr:nvCxnSpPr>
      <xdr:spPr>
        <a:xfrm flipV="1">
          <a:off x="15671800" y="2298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135164</xdr:rowOff>
    </xdr:to>
    <xdr:cxnSp macro="">
      <xdr:nvCxnSpPr>
        <xdr:cNvPr id="130" name="直線コネクタ 129"/>
        <xdr:cNvCxnSpPr/>
      </xdr:nvCxnSpPr>
      <xdr:spPr>
        <a:xfrm>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91621</xdr:rowOff>
    </xdr:to>
    <xdr:cxnSp macro="">
      <xdr:nvCxnSpPr>
        <xdr:cNvPr id="133" name="直線コネクタ 132"/>
        <xdr:cNvCxnSpPr/>
      </xdr:nvCxnSpPr>
      <xdr:spPr>
        <a:xfrm flipV="1">
          <a:off x="13893800" y="2309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91621</xdr:rowOff>
    </xdr:to>
    <xdr:cxnSp macro="">
      <xdr:nvCxnSpPr>
        <xdr:cNvPr id="136" name="直線コネクタ 135"/>
        <xdr:cNvCxnSpPr/>
      </xdr:nvCxnSpPr>
      <xdr:spPr>
        <a:xfrm>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6" name="楕円 145"/>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48" name="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0" name="楕円 149"/>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1" name="テキスト ボックス 150"/>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2" name="楕円 151"/>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3" name="テキスト ボックス 152"/>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となった。障害者自立支援事業が前年度比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百万円、医療福祉扶助事業は前年度比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百万円になるなど、社会保障関連経費が増加したことが主な要因である。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今後も増加することが見込まれることから、安定財源の確保に努める。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53522</xdr:rowOff>
    </xdr:to>
    <xdr:cxnSp macro="">
      <xdr:nvCxnSpPr>
        <xdr:cNvPr id="190" name="直線コネクタ 189"/>
        <xdr:cNvCxnSpPr/>
      </xdr:nvCxnSpPr>
      <xdr:spPr>
        <a:xfrm>
          <a:off x="3987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3" name="直線コネクタ 192"/>
        <xdr:cNvCxnSpPr/>
      </xdr:nvCxnSpPr>
      <xdr:spPr>
        <a:xfrm>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110672</xdr:rowOff>
    </xdr:to>
    <xdr:cxnSp macro="">
      <xdr:nvCxnSpPr>
        <xdr:cNvPr id="196" name="直線コネクタ 195"/>
        <xdr:cNvCxnSpPr/>
      </xdr:nvCxnSpPr>
      <xdr:spPr>
        <a:xfrm>
          <a:off x="2209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199" name="直線コネクタ 198"/>
        <xdr:cNvCxnSpPr/>
      </xdr:nvCxnSpPr>
      <xdr:spPr>
        <a:xfrm flipV="1">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0"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となった。主な要因としては、　経常一般財源総額が前年度比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6,532</a:t>
          </a:r>
          <a:r>
            <a:rPr kumimoji="1" lang="ja-JP" altLang="en-US" sz="1300">
              <a:latin typeface="ＭＳ Ｐゴシック" panose="020B0600070205080204" pitchFamily="50" charset="-128"/>
              <a:ea typeface="ＭＳ Ｐゴシック" panose="020B0600070205080204" pitchFamily="50" charset="-128"/>
            </a:rPr>
            <a:t>百万円となったものの、給与改定を実施したことにより職員給与費繰出金が増加したためである。類似団体平均値と比較すると依然として高い水準であり、その主な要因は、公共下水道及び農業集落排水事業への繰出金である。今後は、接続率及び徴収率の向上を図るとともに、経営戦略に基づき施設の改修及び更新を実施することで、一般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151493</xdr:rowOff>
    </xdr:to>
    <xdr:cxnSp macro="">
      <xdr:nvCxnSpPr>
        <xdr:cNvPr id="253" name="直線コネクタ 252"/>
        <xdr:cNvCxnSpPr/>
      </xdr:nvCxnSpPr>
      <xdr:spPr>
        <a:xfrm>
          <a:off x="15671800" y="1019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75293</xdr:rowOff>
    </xdr:to>
    <xdr:cxnSp macro="">
      <xdr:nvCxnSpPr>
        <xdr:cNvPr id="256" name="直線コネクタ 255"/>
        <xdr:cNvCxnSpPr/>
      </xdr:nvCxnSpPr>
      <xdr:spPr>
        <a:xfrm>
          <a:off x="14782800" y="10158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60</xdr:row>
      <xdr:rowOff>23585</xdr:rowOff>
    </xdr:to>
    <xdr:cxnSp macro="">
      <xdr:nvCxnSpPr>
        <xdr:cNvPr id="259" name="直線コネクタ 258"/>
        <xdr:cNvCxnSpPr/>
      </xdr:nvCxnSpPr>
      <xdr:spPr>
        <a:xfrm flipV="1">
          <a:off x="13893800" y="10158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23585</xdr:rowOff>
    </xdr:from>
    <xdr:to>
      <xdr:col>69</xdr:col>
      <xdr:colOff>92075</xdr:colOff>
      <xdr:row>60</xdr:row>
      <xdr:rowOff>165100</xdr:rowOff>
    </xdr:to>
    <xdr:cxnSp macro="">
      <xdr:nvCxnSpPr>
        <xdr:cNvPr id="262" name="直線コネクタ 261"/>
        <xdr:cNvCxnSpPr/>
      </xdr:nvCxnSpPr>
      <xdr:spPr>
        <a:xfrm flipV="1">
          <a:off x="13004800" y="10310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2" name="楕円 271"/>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3"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6" name="楕円 275"/>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7" name="テキスト ボックス 276"/>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78" name="楕円 277"/>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79" name="テキスト ボックス 278"/>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となった。一部事務組合（さしま環境管理事務組合）への負担金のうち、積立金や投資的経費等の臨時的経費の増加により経常一般財源が前年度比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百万円となったことが主な要因である。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ポイント下回っている状況であり、今後についても負担金や補助金の精査を行い、補助等の見直し・廃止等の検討を進める。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90424</xdr:rowOff>
    </xdr:to>
    <xdr:cxnSp macro="">
      <xdr:nvCxnSpPr>
        <xdr:cNvPr id="311" name="直線コネクタ 310"/>
        <xdr:cNvCxnSpPr/>
      </xdr:nvCxnSpPr>
      <xdr:spPr>
        <a:xfrm flipV="1">
          <a:off x="15671800" y="6221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90424</xdr:rowOff>
    </xdr:to>
    <xdr:cxnSp macro="">
      <xdr:nvCxnSpPr>
        <xdr:cNvPr id="314" name="直線コネクタ 313"/>
        <xdr:cNvCxnSpPr/>
      </xdr:nvCxnSpPr>
      <xdr:spPr>
        <a:xfrm>
          <a:off x="14782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168148</xdr:rowOff>
    </xdr:to>
    <xdr:cxnSp macro="">
      <xdr:nvCxnSpPr>
        <xdr:cNvPr id="317" name="直線コネクタ 316"/>
        <xdr:cNvCxnSpPr/>
      </xdr:nvCxnSpPr>
      <xdr:spPr>
        <a:xfrm flipV="1">
          <a:off x="13893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168148</xdr:rowOff>
    </xdr:to>
    <xdr:cxnSp macro="">
      <xdr:nvCxnSpPr>
        <xdr:cNvPr id="320" name="直線コネクタ 319"/>
        <xdr:cNvCxnSpPr/>
      </xdr:nvCxnSpPr>
      <xdr:spPr>
        <a:xfrm>
          <a:off x="13004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30" name="楕円 329"/>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1"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3" name="テキスト ボックス 332"/>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6" name="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7" name="テキスト ボックス 33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9" name="テキスト ボックス 33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となった。公債費総額は地方債の元金償還が進んだことにより、前年度比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百万円となり、充当特定財源は前年度比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百万円となったことから、経常一般財源は前年度比</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百万円となった。しかしながら、類似団体平均値と比較すると高い水準であることから、今後も地方債の新規発行を必要最小限に抑え、財政の健全化に努めていく。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117856</xdr:rowOff>
    </xdr:to>
    <xdr:cxnSp macro="">
      <xdr:nvCxnSpPr>
        <xdr:cNvPr id="370" name="直線コネクタ 369"/>
        <xdr:cNvCxnSpPr/>
      </xdr:nvCxnSpPr>
      <xdr:spPr>
        <a:xfrm flipV="1">
          <a:off x="3987800" y="133903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117856</xdr:rowOff>
    </xdr:to>
    <xdr:cxnSp macro="">
      <xdr:nvCxnSpPr>
        <xdr:cNvPr id="373" name="直線コネクタ 372"/>
        <xdr:cNvCxnSpPr/>
      </xdr:nvCxnSpPr>
      <xdr:spPr>
        <a:xfrm>
          <a:off x="3098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79</xdr:row>
      <xdr:rowOff>19558</xdr:rowOff>
    </xdr:to>
    <xdr:cxnSp macro="">
      <xdr:nvCxnSpPr>
        <xdr:cNvPr id="376" name="直線コネクタ 375"/>
        <xdr:cNvCxnSpPr/>
      </xdr:nvCxnSpPr>
      <xdr:spPr>
        <a:xfrm flipV="1">
          <a:off x="2209800" y="13454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129287</xdr:rowOff>
    </xdr:to>
    <xdr:cxnSp macro="">
      <xdr:nvCxnSpPr>
        <xdr:cNvPr id="379" name="直線コネクタ 378"/>
        <xdr:cNvCxnSpPr/>
      </xdr:nvCxnSpPr>
      <xdr:spPr>
        <a:xfrm flipV="1">
          <a:off x="1320800" y="135641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9" name="楕円 388"/>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0"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1" name="楕円 390"/>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2" name="テキスト ボックス 391"/>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3" name="楕円 39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4" name="テキスト ボックス 39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5" name="楕円 394"/>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6" name="テキスト ボックス 395"/>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7" name="楕円 396"/>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8" name="テキスト ボックス 397"/>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物件費、補助費等の経常的支出における経常一般財源は減少したものの、扶助費や給与改定を実施した人件費の増加などにより、前年度比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ポイント低い状況である。今後も、行財政改革等を進めることにより固定化されたコストの見直しを行い、無駄のない支出に努める。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145287</xdr:rowOff>
    </xdr:to>
    <xdr:cxnSp macro="">
      <xdr:nvCxnSpPr>
        <xdr:cNvPr id="429" name="直線コネクタ 428"/>
        <xdr:cNvCxnSpPr/>
      </xdr:nvCxnSpPr>
      <xdr:spPr>
        <a:xfrm>
          <a:off x="15671800" y="131343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104139</xdr:rowOff>
    </xdr:to>
    <xdr:cxnSp macro="">
      <xdr:nvCxnSpPr>
        <xdr:cNvPr id="432" name="直線コネクタ 431"/>
        <xdr:cNvCxnSpPr/>
      </xdr:nvCxnSpPr>
      <xdr:spPr>
        <a:xfrm>
          <a:off x="14782800" y="130474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97282</xdr:rowOff>
    </xdr:to>
    <xdr:cxnSp macro="">
      <xdr:nvCxnSpPr>
        <xdr:cNvPr id="435" name="直線コネクタ 434"/>
        <xdr:cNvCxnSpPr/>
      </xdr:nvCxnSpPr>
      <xdr:spPr>
        <a:xfrm flipV="1">
          <a:off x="13893800" y="130474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101854</xdr:rowOff>
    </xdr:to>
    <xdr:cxnSp macro="">
      <xdr:nvCxnSpPr>
        <xdr:cNvPr id="438" name="直線コネクタ 437"/>
        <xdr:cNvCxnSpPr/>
      </xdr:nvCxnSpPr>
      <xdr:spPr>
        <a:xfrm flipV="1">
          <a:off x="13004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3" name="テキスト ボックス 452"/>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5" name="テキスト ボックス 454"/>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6" name="楕円 455"/>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7" name="テキスト ボックス 456"/>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19691</xdr:rowOff>
    </xdr:from>
    <xdr:to>
      <xdr:col>29</xdr:col>
      <xdr:colOff>127000</xdr:colOff>
      <xdr:row>17</xdr:row>
      <xdr:rowOff>112427</xdr:rowOff>
    </xdr:to>
    <xdr:cxnSp macro="">
      <xdr:nvCxnSpPr>
        <xdr:cNvPr id="50" name="直線コネクタ 49"/>
        <xdr:cNvCxnSpPr/>
      </xdr:nvCxnSpPr>
      <xdr:spPr bwMode="auto">
        <a:xfrm flipV="1">
          <a:off x="5003800" y="2981966"/>
          <a:ext cx="647700" cy="9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83147</xdr:rowOff>
    </xdr:from>
    <xdr:to>
      <xdr:col>26</xdr:col>
      <xdr:colOff>50800</xdr:colOff>
      <xdr:row>17</xdr:row>
      <xdr:rowOff>112427</xdr:rowOff>
    </xdr:to>
    <xdr:cxnSp macro="">
      <xdr:nvCxnSpPr>
        <xdr:cNvPr id="53" name="直線コネクタ 52"/>
        <xdr:cNvCxnSpPr/>
      </xdr:nvCxnSpPr>
      <xdr:spPr bwMode="auto">
        <a:xfrm>
          <a:off x="4305300" y="3045422"/>
          <a:ext cx="698500" cy="2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83147</xdr:rowOff>
    </xdr:from>
    <xdr:to>
      <xdr:col>22</xdr:col>
      <xdr:colOff>114300</xdr:colOff>
      <xdr:row>17</xdr:row>
      <xdr:rowOff>121457</xdr:rowOff>
    </xdr:to>
    <xdr:cxnSp macro="">
      <xdr:nvCxnSpPr>
        <xdr:cNvPr id="56" name="直線コネクタ 55"/>
        <xdr:cNvCxnSpPr/>
      </xdr:nvCxnSpPr>
      <xdr:spPr bwMode="auto">
        <a:xfrm flipV="1">
          <a:off x="3606800" y="3045422"/>
          <a:ext cx="698500" cy="3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80289</xdr:rowOff>
    </xdr:from>
    <xdr:to>
      <xdr:col>18</xdr:col>
      <xdr:colOff>177800</xdr:colOff>
      <xdr:row>17</xdr:row>
      <xdr:rowOff>121457</xdr:rowOff>
    </xdr:to>
    <xdr:cxnSp macro="">
      <xdr:nvCxnSpPr>
        <xdr:cNvPr id="59" name="直線コネクタ 58"/>
        <xdr:cNvCxnSpPr/>
      </xdr:nvCxnSpPr>
      <xdr:spPr bwMode="auto">
        <a:xfrm>
          <a:off x="2908300" y="3042564"/>
          <a:ext cx="698500" cy="4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140341</xdr:rowOff>
    </xdr:from>
    <xdr:to>
      <xdr:col>29</xdr:col>
      <xdr:colOff>177800</xdr:colOff>
      <xdr:row>17</xdr:row>
      <xdr:rowOff>70491</xdr:rowOff>
    </xdr:to>
    <xdr:sp macro="" textlink="">
      <xdr:nvSpPr>
        <xdr:cNvPr id="69" name="楕円 68"/>
        <xdr:cNvSpPr/>
      </xdr:nvSpPr>
      <xdr:spPr bwMode="auto">
        <a:xfrm>
          <a:off x="5600700" y="293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156868</xdr:rowOff>
    </xdr:from>
    <xdr:ext cx="762000" cy="259045"/>
    <xdr:sp macro="" textlink="">
      <xdr:nvSpPr>
        <xdr:cNvPr id="70" name="人口1人当たり決算額の推移該当値テキスト130"/>
        <xdr:cNvSpPr txBox="1"/>
      </xdr:nvSpPr>
      <xdr:spPr>
        <a:xfrm>
          <a:off x="5740400" y="27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61627</xdr:rowOff>
    </xdr:from>
    <xdr:to>
      <xdr:col>26</xdr:col>
      <xdr:colOff>101600</xdr:colOff>
      <xdr:row>17</xdr:row>
      <xdr:rowOff>163227</xdr:rowOff>
    </xdr:to>
    <xdr:sp macro="" textlink="">
      <xdr:nvSpPr>
        <xdr:cNvPr id="71" name="楕円 70"/>
        <xdr:cNvSpPr/>
      </xdr:nvSpPr>
      <xdr:spPr bwMode="auto">
        <a:xfrm>
          <a:off x="4953000" y="302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1954</xdr:rowOff>
    </xdr:from>
    <xdr:ext cx="736600" cy="259045"/>
    <xdr:sp macro="" textlink="">
      <xdr:nvSpPr>
        <xdr:cNvPr id="72" name="テキスト ボックス 71"/>
        <xdr:cNvSpPr txBox="1"/>
      </xdr:nvSpPr>
      <xdr:spPr>
        <a:xfrm>
          <a:off x="4622800" y="279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32347</xdr:rowOff>
    </xdr:from>
    <xdr:to>
      <xdr:col>22</xdr:col>
      <xdr:colOff>165100</xdr:colOff>
      <xdr:row>17</xdr:row>
      <xdr:rowOff>133947</xdr:rowOff>
    </xdr:to>
    <xdr:sp macro="" textlink="">
      <xdr:nvSpPr>
        <xdr:cNvPr id="73" name="楕円 72"/>
        <xdr:cNvSpPr/>
      </xdr:nvSpPr>
      <xdr:spPr bwMode="auto">
        <a:xfrm>
          <a:off x="4254500" y="29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144124</xdr:rowOff>
    </xdr:from>
    <xdr:ext cx="762000" cy="259045"/>
    <xdr:sp macro="" textlink="">
      <xdr:nvSpPr>
        <xdr:cNvPr id="74" name="テキスト ボックス 73"/>
        <xdr:cNvSpPr txBox="1"/>
      </xdr:nvSpPr>
      <xdr:spPr>
        <a:xfrm>
          <a:off x="3924300" y="27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70657</xdr:rowOff>
    </xdr:from>
    <xdr:to>
      <xdr:col>19</xdr:col>
      <xdr:colOff>38100</xdr:colOff>
      <xdr:row>18</xdr:row>
      <xdr:rowOff>807</xdr:rowOff>
    </xdr:to>
    <xdr:sp macro="" textlink="">
      <xdr:nvSpPr>
        <xdr:cNvPr id="75" name="楕円 74"/>
        <xdr:cNvSpPr/>
      </xdr:nvSpPr>
      <xdr:spPr bwMode="auto">
        <a:xfrm>
          <a:off x="3556000" y="303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10984</xdr:rowOff>
    </xdr:from>
    <xdr:ext cx="762000" cy="259045"/>
    <xdr:sp macro="" textlink="">
      <xdr:nvSpPr>
        <xdr:cNvPr id="76" name="テキスト ボックス 75"/>
        <xdr:cNvSpPr txBox="1"/>
      </xdr:nvSpPr>
      <xdr:spPr>
        <a:xfrm>
          <a:off x="3225800" y="28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77" name="楕円 76"/>
        <xdr:cNvSpPr/>
      </xdr:nvSpPr>
      <xdr:spPr bwMode="auto">
        <a:xfrm>
          <a:off x="2857500" y="29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78" name="テキスト ボックス 77"/>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94931</xdr:rowOff>
    </xdr:from>
    <xdr:to>
      <xdr:col>29</xdr:col>
      <xdr:colOff>127000</xdr:colOff>
      <xdr:row>35</xdr:row>
      <xdr:rowOff>270169</xdr:rowOff>
    </xdr:to>
    <xdr:cxnSp macro="">
      <xdr:nvCxnSpPr>
        <xdr:cNvPr id="114" name="直線コネクタ 113"/>
        <xdr:cNvCxnSpPr/>
      </xdr:nvCxnSpPr>
      <xdr:spPr bwMode="auto">
        <a:xfrm>
          <a:off x="5003800" y="6705281"/>
          <a:ext cx="647700" cy="17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80072</xdr:rowOff>
    </xdr:from>
    <xdr:to>
      <xdr:col>26</xdr:col>
      <xdr:colOff>50800</xdr:colOff>
      <xdr:row>35</xdr:row>
      <xdr:rowOff>94931</xdr:rowOff>
    </xdr:to>
    <xdr:cxnSp macro="">
      <xdr:nvCxnSpPr>
        <xdr:cNvPr id="117" name="直線コネクタ 116"/>
        <xdr:cNvCxnSpPr/>
      </xdr:nvCxnSpPr>
      <xdr:spPr bwMode="auto">
        <a:xfrm>
          <a:off x="4305300" y="6690422"/>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51856</xdr:rowOff>
    </xdr:from>
    <xdr:to>
      <xdr:col>22</xdr:col>
      <xdr:colOff>114300</xdr:colOff>
      <xdr:row>35</xdr:row>
      <xdr:rowOff>80072</xdr:rowOff>
    </xdr:to>
    <xdr:cxnSp macro="">
      <xdr:nvCxnSpPr>
        <xdr:cNvPr id="120" name="直線コネクタ 119"/>
        <xdr:cNvCxnSpPr/>
      </xdr:nvCxnSpPr>
      <xdr:spPr bwMode="auto">
        <a:xfrm>
          <a:off x="3606800" y="6662206"/>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26874</xdr:rowOff>
    </xdr:from>
    <xdr:to>
      <xdr:col>18</xdr:col>
      <xdr:colOff>177800</xdr:colOff>
      <xdr:row>35</xdr:row>
      <xdr:rowOff>51856</xdr:rowOff>
    </xdr:to>
    <xdr:cxnSp macro="">
      <xdr:nvCxnSpPr>
        <xdr:cNvPr id="123" name="直線コネクタ 122"/>
        <xdr:cNvCxnSpPr/>
      </xdr:nvCxnSpPr>
      <xdr:spPr bwMode="auto">
        <a:xfrm>
          <a:off x="2908300" y="6637224"/>
          <a:ext cx="698500" cy="2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219369</xdr:rowOff>
    </xdr:from>
    <xdr:to>
      <xdr:col>29</xdr:col>
      <xdr:colOff>177800</xdr:colOff>
      <xdr:row>35</xdr:row>
      <xdr:rowOff>320969</xdr:rowOff>
    </xdr:to>
    <xdr:sp macro="" textlink="">
      <xdr:nvSpPr>
        <xdr:cNvPr id="133" name="楕円 132"/>
        <xdr:cNvSpPr/>
      </xdr:nvSpPr>
      <xdr:spPr bwMode="auto">
        <a:xfrm>
          <a:off x="5600700" y="682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64446</xdr:rowOff>
    </xdr:from>
    <xdr:ext cx="762000" cy="259045"/>
    <xdr:sp macro="" textlink="">
      <xdr:nvSpPr>
        <xdr:cNvPr id="134" name="人口1人当たり決算額の推移該当値テキスト445"/>
        <xdr:cNvSpPr txBox="1"/>
      </xdr:nvSpPr>
      <xdr:spPr>
        <a:xfrm>
          <a:off x="5740400" y="66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44131</xdr:rowOff>
    </xdr:from>
    <xdr:to>
      <xdr:col>26</xdr:col>
      <xdr:colOff>101600</xdr:colOff>
      <xdr:row>35</xdr:row>
      <xdr:rowOff>145731</xdr:rowOff>
    </xdr:to>
    <xdr:sp macro="" textlink="">
      <xdr:nvSpPr>
        <xdr:cNvPr id="135" name="楕円 134"/>
        <xdr:cNvSpPr/>
      </xdr:nvSpPr>
      <xdr:spPr bwMode="auto">
        <a:xfrm>
          <a:off x="4953000" y="665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155908</xdr:rowOff>
    </xdr:from>
    <xdr:ext cx="736600" cy="259045"/>
    <xdr:sp macro="" textlink="">
      <xdr:nvSpPr>
        <xdr:cNvPr id="136" name="テキスト ボックス 135"/>
        <xdr:cNvSpPr txBox="1"/>
      </xdr:nvSpPr>
      <xdr:spPr>
        <a:xfrm>
          <a:off x="4622800" y="642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29272</xdr:rowOff>
    </xdr:from>
    <xdr:to>
      <xdr:col>22</xdr:col>
      <xdr:colOff>165100</xdr:colOff>
      <xdr:row>35</xdr:row>
      <xdr:rowOff>130872</xdr:rowOff>
    </xdr:to>
    <xdr:sp macro="" textlink="">
      <xdr:nvSpPr>
        <xdr:cNvPr id="137" name="楕円 136"/>
        <xdr:cNvSpPr/>
      </xdr:nvSpPr>
      <xdr:spPr bwMode="auto">
        <a:xfrm>
          <a:off x="4254500" y="663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141049</xdr:rowOff>
    </xdr:from>
    <xdr:ext cx="762000" cy="259045"/>
    <xdr:sp macro="" textlink="">
      <xdr:nvSpPr>
        <xdr:cNvPr id="138" name="テキスト ボックス 137"/>
        <xdr:cNvSpPr txBox="1"/>
      </xdr:nvSpPr>
      <xdr:spPr>
        <a:xfrm>
          <a:off x="3924300" y="64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1056</xdr:rowOff>
    </xdr:from>
    <xdr:to>
      <xdr:col>19</xdr:col>
      <xdr:colOff>38100</xdr:colOff>
      <xdr:row>35</xdr:row>
      <xdr:rowOff>102656</xdr:rowOff>
    </xdr:to>
    <xdr:sp macro="" textlink="">
      <xdr:nvSpPr>
        <xdr:cNvPr id="139" name="楕円 138"/>
        <xdr:cNvSpPr/>
      </xdr:nvSpPr>
      <xdr:spPr bwMode="auto">
        <a:xfrm>
          <a:off x="3556000" y="661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112833</xdr:rowOff>
    </xdr:from>
    <xdr:ext cx="762000" cy="259045"/>
    <xdr:sp macro="" textlink="">
      <xdr:nvSpPr>
        <xdr:cNvPr id="140" name="テキスト ボックス 139"/>
        <xdr:cNvSpPr txBox="1"/>
      </xdr:nvSpPr>
      <xdr:spPr>
        <a:xfrm>
          <a:off x="3225800" y="638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318974</xdr:rowOff>
    </xdr:from>
    <xdr:to>
      <xdr:col>15</xdr:col>
      <xdr:colOff>101600</xdr:colOff>
      <xdr:row>35</xdr:row>
      <xdr:rowOff>77674</xdr:rowOff>
    </xdr:to>
    <xdr:sp macro="" textlink="">
      <xdr:nvSpPr>
        <xdr:cNvPr id="141" name="楕円 140"/>
        <xdr:cNvSpPr/>
      </xdr:nvSpPr>
      <xdr:spPr bwMode="auto">
        <a:xfrm>
          <a:off x="2857500" y="65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87850</xdr:rowOff>
    </xdr:from>
    <xdr:ext cx="762000" cy="259045"/>
    <xdr:sp macro="" textlink="">
      <xdr:nvSpPr>
        <xdr:cNvPr id="142" name="テキスト ボックス 141"/>
        <xdr:cNvSpPr txBox="1"/>
      </xdr:nvSpPr>
      <xdr:spPr>
        <a:xfrm>
          <a:off x="2527300" y="63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24,637
23,035
46.59
34,850,672
33,637,018
721,354
6,403,589
10,688,805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75463</xdr:rowOff>
    </xdr:from>
    <xdr:to>
      <xdr:col>24</xdr:col>
      <xdr:colOff>63500</xdr:colOff>
      <xdr:row>36</xdr:row>
      <xdr:rowOff>163393</xdr:rowOff>
    </xdr:to>
    <xdr:cxnSp macro="">
      <xdr:nvCxnSpPr>
        <xdr:cNvPr id="63" name="直線コネクタ 62"/>
        <xdr:cNvCxnSpPr/>
      </xdr:nvCxnSpPr>
      <xdr:spPr>
        <a:xfrm flipV="1">
          <a:off x="3797300" y="6247663"/>
          <a:ext cx="8382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125364</xdr:rowOff>
    </xdr:from>
    <xdr:to>
      <xdr:col>19</xdr:col>
      <xdr:colOff>177800</xdr:colOff>
      <xdr:row>36</xdr:row>
      <xdr:rowOff>163393</xdr:rowOff>
    </xdr:to>
    <xdr:cxnSp macro="">
      <xdr:nvCxnSpPr>
        <xdr:cNvPr id="66" name="直線コネクタ 65"/>
        <xdr:cNvCxnSpPr/>
      </xdr:nvCxnSpPr>
      <xdr:spPr>
        <a:xfrm>
          <a:off x="2908300" y="6297564"/>
          <a:ext cx="8890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125364</xdr:rowOff>
    </xdr:from>
    <xdr:to>
      <xdr:col>15</xdr:col>
      <xdr:colOff>50800</xdr:colOff>
      <xdr:row>36</xdr:row>
      <xdr:rowOff>150183</xdr:rowOff>
    </xdr:to>
    <xdr:cxnSp macro="">
      <xdr:nvCxnSpPr>
        <xdr:cNvPr id="69" name="直線コネクタ 68"/>
        <xdr:cNvCxnSpPr/>
      </xdr:nvCxnSpPr>
      <xdr:spPr>
        <a:xfrm flipV="1">
          <a:off x="2019300" y="629756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150183</xdr:rowOff>
    </xdr:from>
    <xdr:to>
      <xdr:col>10</xdr:col>
      <xdr:colOff>114300</xdr:colOff>
      <xdr:row>37</xdr:row>
      <xdr:rowOff>40667</xdr:rowOff>
    </xdr:to>
    <xdr:cxnSp macro="">
      <xdr:nvCxnSpPr>
        <xdr:cNvPr id="72" name="直線コネクタ 71"/>
        <xdr:cNvCxnSpPr/>
      </xdr:nvCxnSpPr>
      <xdr:spPr>
        <a:xfrm flipV="1">
          <a:off x="1130300" y="6322383"/>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24663</xdr:rowOff>
    </xdr:from>
    <xdr:to>
      <xdr:col>24</xdr:col>
      <xdr:colOff>114300</xdr:colOff>
      <xdr:row>36</xdr:row>
      <xdr:rowOff>126263</xdr:rowOff>
    </xdr:to>
    <xdr:sp macro="" textlink="">
      <xdr:nvSpPr>
        <xdr:cNvPr id="82" name="楕円 81"/>
        <xdr:cNvSpPr/>
      </xdr:nvSpPr>
      <xdr:spPr>
        <a:xfrm>
          <a:off x="45847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3090</xdr:rowOff>
    </xdr:from>
    <xdr:ext cx="534377" cy="259045"/>
    <xdr:sp macro="" textlink="">
      <xdr:nvSpPr>
        <xdr:cNvPr id="83" name="人件費該当値テキスト"/>
        <xdr:cNvSpPr txBox="1"/>
      </xdr:nvSpPr>
      <xdr:spPr>
        <a:xfrm>
          <a:off x="4686300" y="6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112593</xdr:rowOff>
    </xdr:from>
    <xdr:to>
      <xdr:col>20</xdr:col>
      <xdr:colOff>38100</xdr:colOff>
      <xdr:row>37</xdr:row>
      <xdr:rowOff>42743</xdr:rowOff>
    </xdr:to>
    <xdr:sp macro="" textlink="">
      <xdr:nvSpPr>
        <xdr:cNvPr id="84" name="楕円 83"/>
        <xdr:cNvSpPr/>
      </xdr:nvSpPr>
      <xdr:spPr>
        <a:xfrm>
          <a:off x="37465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33870</xdr:rowOff>
    </xdr:from>
    <xdr:ext cx="534377" cy="259045"/>
    <xdr:sp macro="" textlink="">
      <xdr:nvSpPr>
        <xdr:cNvPr id="85" name="テキスト ボックス 84"/>
        <xdr:cNvSpPr txBox="1"/>
      </xdr:nvSpPr>
      <xdr:spPr>
        <a:xfrm>
          <a:off x="3530111" y="63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74564</xdr:rowOff>
    </xdr:from>
    <xdr:to>
      <xdr:col>15</xdr:col>
      <xdr:colOff>101600</xdr:colOff>
      <xdr:row>37</xdr:row>
      <xdr:rowOff>4714</xdr:rowOff>
    </xdr:to>
    <xdr:sp macro="" textlink="">
      <xdr:nvSpPr>
        <xdr:cNvPr id="86" name="楕円 85"/>
        <xdr:cNvSpPr/>
      </xdr:nvSpPr>
      <xdr:spPr>
        <a:xfrm>
          <a:off x="2857500" y="6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167291</xdr:rowOff>
    </xdr:from>
    <xdr:ext cx="534377" cy="259045"/>
    <xdr:sp macro="" textlink="">
      <xdr:nvSpPr>
        <xdr:cNvPr id="87" name="テキスト ボックス 86"/>
        <xdr:cNvSpPr txBox="1"/>
      </xdr:nvSpPr>
      <xdr:spPr>
        <a:xfrm>
          <a:off x="2641111" y="63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99383</xdr:rowOff>
    </xdr:from>
    <xdr:to>
      <xdr:col>10</xdr:col>
      <xdr:colOff>165100</xdr:colOff>
      <xdr:row>37</xdr:row>
      <xdr:rowOff>29533</xdr:rowOff>
    </xdr:to>
    <xdr:sp macro="" textlink="">
      <xdr:nvSpPr>
        <xdr:cNvPr id="88" name="楕円 87"/>
        <xdr:cNvSpPr/>
      </xdr:nvSpPr>
      <xdr:spPr>
        <a:xfrm>
          <a:off x="1968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20660</xdr:rowOff>
    </xdr:from>
    <xdr:ext cx="534377" cy="259045"/>
    <xdr:sp macro="" textlink="">
      <xdr:nvSpPr>
        <xdr:cNvPr id="89" name="テキスト ボックス 88"/>
        <xdr:cNvSpPr txBox="1"/>
      </xdr:nvSpPr>
      <xdr:spPr>
        <a:xfrm>
          <a:off x="1752111" y="63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161317</xdr:rowOff>
    </xdr:from>
    <xdr:to>
      <xdr:col>6</xdr:col>
      <xdr:colOff>38100</xdr:colOff>
      <xdr:row>37</xdr:row>
      <xdr:rowOff>91467</xdr:rowOff>
    </xdr:to>
    <xdr:sp macro="" textlink="">
      <xdr:nvSpPr>
        <xdr:cNvPr id="90" name="楕円 89"/>
        <xdr:cNvSpPr/>
      </xdr:nvSpPr>
      <xdr:spPr>
        <a:xfrm>
          <a:off x="10795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107994</xdr:rowOff>
    </xdr:from>
    <xdr:ext cx="534377" cy="259045"/>
    <xdr:sp macro="" textlink="">
      <xdr:nvSpPr>
        <xdr:cNvPr id="91" name="テキスト ボックス 90"/>
        <xdr:cNvSpPr txBox="1"/>
      </xdr:nvSpPr>
      <xdr:spPr>
        <a:xfrm>
          <a:off x="863111" y="61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91429</xdr:rowOff>
    </xdr:from>
    <xdr:to>
      <xdr:col>24</xdr:col>
      <xdr:colOff>63500</xdr:colOff>
      <xdr:row>52</xdr:row>
      <xdr:rowOff>22245</xdr:rowOff>
    </xdr:to>
    <xdr:cxnSp macro="">
      <xdr:nvCxnSpPr>
        <xdr:cNvPr id="119" name="直線コネクタ 118"/>
        <xdr:cNvCxnSpPr/>
      </xdr:nvCxnSpPr>
      <xdr:spPr>
        <a:xfrm flipV="1">
          <a:off x="3797300" y="8663929"/>
          <a:ext cx="838200" cy="27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22245</xdr:rowOff>
    </xdr:from>
    <xdr:to>
      <xdr:col>19</xdr:col>
      <xdr:colOff>177800</xdr:colOff>
      <xdr:row>55</xdr:row>
      <xdr:rowOff>55749</xdr:rowOff>
    </xdr:to>
    <xdr:cxnSp macro="">
      <xdr:nvCxnSpPr>
        <xdr:cNvPr id="122" name="直線コネクタ 121"/>
        <xdr:cNvCxnSpPr/>
      </xdr:nvCxnSpPr>
      <xdr:spPr>
        <a:xfrm flipV="1">
          <a:off x="2908300" y="8937645"/>
          <a:ext cx="889000" cy="5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55749</xdr:rowOff>
    </xdr:from>
    <xdr:to>
      <xdr:col>15</xdr:col>
      <xdr:colOff>50800</xdr:colOff>
      <xdr:row>55</xdr:row>
      <xdr:rowOff>69154</xdr:rowOff>
    </xdr:to>
    <xdr:cxnSp macro="">
      <xdr:nvCxnSpPr>
        <xdr:cNvPr id="125" name="直線コネクタ 124"/>
        <xdr:cNvCxnSpPr/>
      </xdr:nvCxnSpPr>
      <xdr:spPr>
        <a:xfrm flipV="1">
          <a:off x="2019300" y="9485499"/>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69154</xdr:rowOff>
    </xdr:from>
    <xdr:to>
      <xdr:col>10</xdr:col>
      <xdr:colOff>114300</xdr:colOff>
      <xdr:row>57</xdr:row>
      <xdr:rowOff>52915</xdr:rowOff>
    </xdr:to>
    <xdr:cxnSp macro="">
      <xdr:nvCxnSpPr>
        <xdr:cNvPr id="128" name="直線コネクタ 127"/>
        <xdr:cNvCxnSpPr/>
      </xdr:nvCxnSpPr>
      <xdr:spPr>
        <a:xfrm flipV="1">
          <a:off x="1130300" y="9498904"/>
          <a:ext cx="889000" cy="3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40629</xdr:rowOff>
    </xdr:from>
    <xdr:to>
      <xdr:col>24</xdr:col>
      <xdr:colOff>114300</xdr:colOff>
      <xdr:row>50</xdr:row>
      <xdr:rowOff>142229</xdr:rowOff>
    </xdr:to>
    <xdr:sp macro="" textlink="">
      <xdr:nvSpPr>
        <xdr:cNvPr id="138" name="楕円 137"/>
        <xdr:cNvSpPr/>
      </xdr:nvSpPr>
      <xdr:spPr>
        <a:xfrm>
          <a:off x="4584700" y="86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165106</xdr:rowOff>
    </xdr:from>
    <xdr:ext cx="599010" cy="259045"/>
    <xdr:sp macro="" textlink="">
      <xdr:nvSpPr>
        <xdr:cNvPr id="139" name="物件費該当値テキスト"/>
        <xdr:cNvSpPr txBox="1"/>
      </xdr:nvSpPr>
      <xdr:spPr>
        <a:xfrm>
          <a:off x="4686300" y="856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142895</xdr:rowOff>
    </xdr:from>
    <xdr:to>
      <xdr:col>20</xdr:col>
      <xdr:colOff>38100</xdr:colOff>
      <xdr:row>52</xdr:row>
      <xdr:rowOff>73045</xdr:rowOff>
    </xdr:to>
    <xdr:sp macro="" textlink="">
      <xdr:nvSpPr>
        <xdr:cNvPr id="140" name="楕円 139"/>
        <xdr:cNvSpPr/>
      </xdr:nvSpPr>
      <xdr:spPr>
        <a:xfrm>
          <a:off x="3746500" y="88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89572</xdr:rowOff>
    </xdr:from>
    <xdr:ext cx="599010" cy="259045"/>
    <xdr:sp macro="" textlink="">
      <xdr:nvSpPr>
        <xdr:cNvPr id="141" name="テキスト ボックス 140"/>
        <xdr:cNvSpPr txBox="1"/>
      </xdr:nvSpPr>
      <xdr:spPr>
        <a:xfrm>
          <a:off x="3497795" y="86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4949</xdr:rowOff>
    </xdr:from>
    <xdr:to>
      <xdr:col>15</xdr:col>
      <xdr:colOff>101600</xdr:colOff>
      <xdr:row>55</xdr:row>
      <xdr:rowOff>106549</xdr:rowOff>
    </xdr:to>
    <xdr:sp macro="" textlink="">
      <xdr:nvSpPr>
        <xdr:cNvPr id="142" name="楕円 141"/>
        <xdr:cNvSpPr/>
      </xdr:nvSpPr>
      <xdr:spPr>
        <a:xfrm>
          <a:off x="2857500" y="9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123076</xdr:rowOff>
    </xdr:from>
    <xdr:ext cx="599010" cy="259045"/>
    <xdr:sp macro="" textlink="">
      <xdr:nvSpPr>
        <xdr:cNvPr id="143" name="テキスト ボックス 142"/>
        <xdr:cNvSpPr txBox="1"/>
      </xdr:nvSpPr>
      <xdr:spPr>
        <a:xfrm>
          <a:off x="2608795" y="92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18354</xdr:rowOff>
    </xdr:from>
    <xdr:to>
      <xdr:col>10</xdr:col>
      <xdr:colOff>165100</xdr:colOff>
      <xdr:row>55</xdr:row>
      <xdr:rowOff>119954</xdr:rowOff>
    </xdr:to>
    <xdr:sp macro="" textlink="">
      <xdr:nvSpPr>
        <xdr:cNvPr id="144" name="楕円 143"/>
        <xdr:cNvSpPr/>
      </xdr:nvSpPr>
      <xdr:spPr>
        <a:xfrm>
          <a:off x="1968500" y="94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136481</xdr:rowOff>
    </xdr:from>
    <xdr:ext cx="599010" cy="259045"/>
    <xdr:sp macro="" textlink="">
      <xdr:nvSpPr>
        <xdr:cNvPr id="145" name="テキスト ボックス 144"/>
        <xdr:cNvSpPr txBox="1"/>
      </xdr:nvSpPr>
      <xdr:spPr>
        <a:xfrm>
          <a:off x="1719795" y="92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xdr:rowOff>
    </xdr:from>
    <xdr:to>
      <xdr:col>6</xdr:col>
      <xdr:colOff>38100</xdr:colOff>
      <xdr:row>57</xdr:row>
      <xdr:rowOff>103715</xdr:rowOff>
    </xdr:to>
    <xdr:sp macro="" textlink="">
      <xdr:nvSpPr>
        <xdr:cNvPr id="146" name="楕円 145"/>
        <xdr:cNvSpPr/>
      </xdr:nvSpPr>
      <xdr:spPr>
        <a:xfrm>
          <a:off x="1079500" y="97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120242</xdr:rowOff>
    </xdr:from>
    <xdr:ext cx="534377" cy="259045"/>
    <xdr:sp macro="" textlink="">
      <xdr:nvSpPr>
        <xdr:cNvPr id="147" name="テキスト ボックス 146"/>
        <xdr:cNvSpPr txBox="1"/>
      </xdr:nvSpPr>
      <xdr:spPr>
        <a:xfrm>
          <a:off x="863111" y="95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89255</xdr:rowOff>
    </xdr:from>
    <xdr:to>
      <xdr:col>24</xdr:col>
      <xdr:colOff>63500</xdr:colOff>
      <xdr:row>78</xdr:row>
      <xdr:rowOff>143053</xdr:rowOff>
    </xdr:to>
    <xdr:cxnSp macro="">
      <xdr:nvCxnSpPr>
        <xdr:cNvPr id="176" name="直線コネクタ 175"/>
        <xdr:cNvCxnSpPr/>
      </xdr:nvCxnSpPr>
      <xdr:spPr>
        <a:xfrm>
          <a:off x="3797300" y="13462355"/>
          <a:ext cx="8382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89255</xdr:rowOff>
    </xdr:from>
    <xdr:to>
      <xdr:col>19</xdr:col>
      <xdr:colOff>177800</xdr:colOff>
      <xdr:row>78</xdr:row>
      <xdr:rowOff>111277</xdr:rowOff>
    </xdr:to>
    <xdr:cxnSp macro="">
      <xdr:nvCxnSpPr>
        <xdr:cNvPr id="179" name="直線コネクタ 178"/>
        <xdr:cNvCxnSpPr/>
      </xdr:nvCxnSpPr>
      <xdr:spPr>
        <a:xfrm flipV="1">
          <a:off x="2908300" y="13462355"/>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111277</xdr:rowOff>
    </xdr:from>
    <xdr:to>
      <xdr:col>15</xdr:col>
      <xdr:colOff>50800</xdr:colOff>
      <xdr:row>78</xdr:row>
      <xdr:rowOff>170790</xdr:rowOff>
    </xdr:to>
    <xdr:cxnSp macro="">
      <xdr:nvCxnSpPr>
        <xdr:cNvPr id="182" name="直線コネクタ 181"/>
        <xdr:cNvCxnSpPr/>
      </xdr:nvCxnSpPr>
      <xdr:spPr>
        <a:xfrm flipV="1">
          <a:off x="2019300" y="1348437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169951</xdr:rowOff>
    </xdr:from>
    <xdr:to>
      <xdr:col>10</xdr:col>
      <xdr:colOff>114300</xdr:colOff>
      <xdr:row>78</xdr:row>
      <xdr:rowOff>170790</xdr:rowOff>
    </xdr:to>
    <xdr:cxnSp macro="">
      <xdr:nvCxnSpPr>
        <xdr:cNvPr id="185" name="直線コネクタ 184"/>
        <xdr:cNvCxnSpPr/>
      </xdr:nvCxnSpPr>
      <xdr:spPr>
        <a:xfrm>
          <a:off x="1130300" y="1354305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92253</xdr:rowOff>
    </xdr:from>
    <xdr:to>
      <xdr:col>24</xdr:col>
      <xdr:colOff>114300</xdr:colOff>
      <xdr:row>79</xdr:row>
      <xdr:rowOff>22403</xdr:rowOff>
    </xdr:to>
    <xdr:sp macro="" textlink="">
      <xdr:nvSpPr>
        <xdr:cNvPr id="195" name="楕円 194"/>
        <xdr:cNvSpPr/>
      </xdr:nvSpPr>
      <xdr:spPr>
        <a:xfrm>
          <a:off x="45847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7180</xdr:rowOff>
    </xdr:from>
    <xdr:ext cx="378565" cy="259045"/>
    <xdr:sp macro="" textlink="">
      <xdr:nvSpPr>
        <xdr:cNvPr id="196" name="維持補修費該当値テキスト"/>
        <xdr:cNvSpPr txBox="1"/>
      </xdr:nvSpPr>
      <xdr:spPr>
        <a:xfrm>
          <a:off x="4686300" y="1338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38455</xdr:rowOff>
    </xdr:from>
    <xdr:to>
      <xdr:col>20</xdr:col>
      <xdr:colOff>38100</xdr:colOff>
      <xdr:row>78</xdr:row>
      <xdr:rowOff>140055</xdr:rowOff>
    </xdr:to>
    <xdr:sp macro="" textlink="">
      <xdr:nvSpPr>
        <xdr:cNvPr id="197" name="楕円 196"/>
        <xdr:cNvSpPr/>
      </xdr:nvSpPr>
      <xdr:spPr>
        <a:xfrm>
          <a:off x="3746500" y="134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131182</xdr:rowOff>
    </xdr:from>
    <xdr:ext cx="469744" cy="259045"/>
    <xdr:sp macro="" textlink="">
      <xdr:nvSpPr>
        <xdr:cNvPr id="198" name="テキスト ボックス 197"/>
        <xdr:cNvSpPr txBox="1"/>
      </xdr:nvSpPr>
      <xdr:spPr>
        <a:xfrm>
          <a:off x="3562428"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60477</xdr:rowOff>
    </xdr:from>
    <xdr:to>
      <xdr:col>15</xdr:col>
      <xdr:colOff>101600</xdr:colOff>
      <xdr:row>78</xdr:row>
      <xdr:rowOff>162077</xdr:rowOff>
    </xdr:to>
    <xdr:sp macro="" textlink="">
      <xdr:nvSpPr>
        <xdr:cNvPr id="199" name="楕円 198"/>
        <xdr:cNvSpPr/>
      </xdr:nvSpPr>
      <xdr:spPr>
        <a:xfrm>
          <a:off x="2857500" y="134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153204</xdr:rowOff>
    </xdr:from>
    <xdr:ext cx="469744" cy="259045"/>
    <xdr:sp macro="" textlink="">
      <xdr:nvSpPr>
        <xdr:cNvPr id="200" name="テキスト ボックス 199"/>
        <xdr:cNvSpPr txBox="1"/>
      </xdr:nvSpPr>
      <xdr:spPr>
        <a:xfrm>
          <a:off x="2673428" y="1352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119990</xdr:rowOff>
    </xdr:from>
    <xdr:to>
      <xdr:col>10</xdr:col>
      <xdr:colOff>165100</xdr:colOff>
      <xdr:row>79</xdr:row>
      <xdr:rowOff>50140</xdr:rowOff>
    </xdr:to>
    <xdr:sp macro="" textlink="">
      <xdr:nvSpPr>
        <xdr:cNvPr id="201" name="楕円 200"/>
        <xdr:cNvSpPr/>
      </xdr:nvSpPr>
      <xdr:spPr>
        <a:xfrm>
          <a:off x="1968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41267</xdr:rowOff>
    </xdr:from>
    <xdr:ext cx="378565" cy="259045"/>
    <xdr:sp macro="" textlink="">
      <xdr:nvSpPr>
        <xdr:cNvPr id="202" name="テキスト ボックス 201"/>
        <xdr:cNvSpPr txBox="1"/>
      </xdr:nvSpPr>
      <xdr:spPr>
        <a:xfrm>
          <a:off x="1830017" y="1358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119151</xdr:rowOff>
    </xdr:from>
    <xdr:to>
      <xdr:col>6</xdr:col>
      <xdr:colOff>38100</xdr:colOff>
      <xdr:row>79</xdr:row>
      <xdr:rowOff>49301</xdr:rowOff>
    </xdr:to>
    <xdr:sp macro="" textlink="">
      <xdr:nvSpPr>
        <xdr:cNvPr id="203" name="楕円 202"/>
        <xdr:cNvSpPr/>
      </xdr:nvSpPr>
      <xdr:spPr>
        <a:xfrm>
          <a:off x="1079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40428</xdr:rowOff>
    </xdr:from>
    <xdr:ext cx="378565" cy="259045"/>
    <xdr:sp macro="" textlink="">
      <xdr:nvSpPr>
        <xdr:cNvPr id="204" name="テキスト ボックス 203"/>
        <xdr:cNvSpPr txBox="1"/>
      </xdr:nvSpPr>
      <xdr:spPr>
        <a:xfrm>
          <a:off x="941017"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68892</xdr:rowOff>
    </xdr:from>
    <xdr:to>
      <xdr:col>24</xdr:col>
      <xdr:colOff>63500</xdr:colOff>
      <xdr:row>95</xdr:row>
      <xdr:rowOff>13013</xdr:rowOff>
    </xdr:to>
    <xdr:cxnSp macro="">
      <xdr:nvCxnSpPr>
        <xdr:cNvPr id="238" name="直線コネクタ 237"/>
        <xdr:cNvCxnSpPr/>
      </xdr:nvCxnSpPr>
      <xdr:spPr>
        <a:xfrm flipV="1">
          <a:off x="3797300" y="16185192"/>
          <a:ext cx="838200" cy="1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22929</xdr:rowOff>
    </xdr:from>
    <xdr:to>
      <xdr:col>19</xdr:col>
      <xdr:colOff>177800</xdr:colOff>
      <xdr:row>95</xdr:row>
      <xdr:rowOff>13013</xdr:rowOff>
    </xdr:to>
    <xdr:cxnSp macro="">
      <xdr:nvCxnSpPr>
        <xdr:cNvPr id="241" name="直線コネクタ 240"/>
        <xdr:cNvCxnSpPr/>
      </xdr:nvCxnSpPr>
      <xdr:spPr>
        <a:xfrm>
          <a:off x="2908300" y="16139229"/>
          <a:ext cx="889000" cy="16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22929</xdr:rowOff>
    </xdr:from>
    <xdr:to>
      <xdr:col>15</xdr:col>
      <xdr:colOff>50800</xdr:colOff>
      <xdr:row>96</xdr:row>
      <xdr:rowOff>68791</xdr:rowOff>
    </xdr:to>
    <xdr:cxnSp macro="">
      <xdr:nvCxnSpPr>
        <xdr:cNvPr id="244" name="直線コネクタ 243"/>
        <xdr:cNvCxnSpPr/>
      </xdr:nvCxnSpPr>
      <xdr:spPr>
        <a:xfrm flipV="1">
          <a:off x="2019300" y="16139229"/>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68791</xdr:rowOff>
    </xdr:from>
    <xdr:to>
      <xdr:col>10</xdr:col>
      <xdr:colOff>114300</xdr:colOff>
      <xdr:row>97</xdr:row>
      <xdr:rowOff>3068</xdr:rowOff>
    </xdr:to>
    <xdr:cxnSp macro="">
      <xdr:nvCxnSpPr>
        <xdr:cNvPr id="247" name="直線コネクタ 246"/>
        <xdr:cNvCxnSpPr/>
      </xdr:nvCxnSpPr>
      <xdr:spPr>
        <a:xfrm flipV="1">
          <a:off x="1130300" y="16527991"/>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18092</xdr:rowOff>
    </xdr:from>
    <xdr:to>
      <xdr:col>24</xdr:col>
      <xdr:colOff>114300</xdr:colOff>
      <xdr:row>94</xdr:row>
      <xdr:rowOff>119692</xdr:rowOff>
    </xdr:to>
    <xdr:sp macro="" textlink="">
      <xdr:nvSpPr>
        <xdr:cNvPr id="257" name="楕円 256"/>
        <xdr:cNvSpPr/>
      </xdr:nvSpPr>
      <xdr:spPr>
        <a:xfrm>
          <a:off x="4584700" y="161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40969</xdr:rowOff>
    </xdr:from>
    <xdr:ext cx="599010" cy="259045"/>
    <xdr:sp macro="" textlink="">
      <xdr:nvSpPr>
        <xdr:cNvPr id="258" name="扶助費該当値テキスト"/>
        <xdr:cNvSpPr txBox="1"/>
      </xdr:nvSpPr>
      <xdr:spPr>
        <a:xfrm>
          <a:off x="4686300" y="1598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133663</xdr:rowOff>
    </xdr:from>
    <xdr:to>
      <xdr:col>20</xdr:col>
      <xdr:colOff>38100</xdr:colOff>
      <xdr:row>95</xdr:row>
      <xdr:rowOff>63813</xdr:rowOff>
    </xdr:to>
    <xdr:sp macro="" textlink="">
      <xdr:nvSpPr>
        <xdr:cNvPr id="259" name="楕円 258"/>
        <xdr:cNvSpPr/>
      </xdr:nvSpPr>
      <xdr:spPr>
        <a:xfrm>
          <a:off x="3746500" y="162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80340</xdr:rowOff>
    </xdr:from>
    <xdr:ext cx="534377" cy="259045"/>
    <xdr:sp macro="" textlink="">
      <xdr:nvSpPr>
        <xdr:cNvPr id="260" name="テキスト ボックス 259"/>
        <xdr:cNvSpPr txBox="1"/>
      </xdr:nvSpPr>
      <xdr:spPr>
        <a:xfrm>
          <a:off x="3530111" y="1602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143579</xdr:rowOff>
    </xdr:from>
    <xdr:to>
      <xdr:col>15</xdr:col>
      <xdr:colOff>101600</xdr:colOff>
      <xdr:row>94</xdr:row>
      <xdr:rowOff>73729</xdr:rowOff>
    </xdr:to>
    <xdr:sp macro="" textlink="">
      <xdr:nvSpPr>
        <xdr:cNvPr id="261" name="楕円 260"/>
        <xdr:cNvSpPr/>
      </xdr:nvSpPr>
      <xdr:spPr>
        <a:xfrm>
          <a:off x="2857500" y="160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90256</xdr:rowOff>
    </xdr:from>
    <xdr:ext cx="599010" cy="259045"/>
    <xdr:sp macro="" textlink="">
      <xdr:nvSpPr>
        <xdr:cNvPr id="262" name="テキスト ボックス 261"/>
        <xdr:cNvSpPr txBox="1"/>
      </xdr:nvSpPr>
      <xdr:spPr>
        <a:xfrm>
          <a:off x="2608795" y="1586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17991</xdr:rowOff>
    </xdr:from>
    <xdr:to>
      <xdr:col>10</xdr:col>
      <xdr:colOff>165100</xdr:colOff>
      <xdr:row>96</xdr:row>
      <xdr:rowOff>119591</xdr:rowOff>
    </xdr:to>
    <xdr:sp macro="" textlink="">
      <xdr:nvSpPr>
        <xdr:cNvPr id="263" name="楕円 262"/>
        <xdr:cNvSpPr/>
      </xdr:nvSpPr>
      <xdr:spPr>
        <a:xfrm>
          <a:off x="1968500" y="164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136118</xdr:rowOff>
    </xdr:from>
    <xdr:ext cx="534377" cy="259045"/>
    <xdr:sp macro="" textlink="">
      <xdr:nvSpPr>
        <xdr:cNvPr id="264" name="テキスト ボックス 263"/>
        <xdr:cNvSpPr txBox="1"/>
      </xdr:nvSpPr>
      <xdr:spPr>
        <a:xfrm>
          <a:off x="1752111" y="162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123718</xdr:rowOff>
    </xdr:from>
    <xdr:to>
      <xdr:col>6</xdr:col>
      <xdr:colOff>38100</xdr:colOff>
      <xdr:row>97</xdr:row>
      <xdr:rowOff>53868</xdr:rowOff>
    </xdr:to>
    <xdr:sp macro="" textlink="">
      <xdr:nvSpPr>
        <xdr:cNvPr id="265" name="楕円 264"/>
        <xdr:cNvSpPr/>
      </xdr:nvSpPr>
      <xdr:spPr>
        <a:xfrm>
          <a:off x="1079500" y="165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70395</xdr:rowOff>
    </xdr:from>
    <xdr:ext cx="534377" cy="259045"/>
    <xdr:sp macro="" textlink="">
      <xdr:nvSpPr>
        <xdr:cNvPr id="266" name="テキスト ボックス 265"/>
        <xdr:cNvSpPr txBox="1"/>
      </xdr:nvSpPr>
      <xdr:spPr>
        <a:xfrm>
          <a:off x="863111" y="163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170616</xdr:rowOff>
    </xdr:from>
    <xdr:to>
      <xdr:col>55</xdr:col>
      <xdr:colOff>0</xdr:colOff>
      <xdr:row>34</xdr:row>
      <xdr:rowOff>39555</xdr:rowOff>
    </xdr:to>
    <xdr:cxnSp macro="">
      <xdr:nvCxnSpPr>
        <xdr:cNvPr id="293" name="直線コネクタ 292"/>
        <xdr:cNvCxnSpPr/>
      </xdr:nvCxnSpPr>
      <xdr:spPr>
        <a:xfrm flipV="1">
          <a:off x="9639300" y="5314116"/>
          <a:ext cx="838200" cy="5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39555</xdr:rowOff>
    </xdr:from>
    <xdr:to>
      <xdr:col>50</xdr:col>
      <xdr:colOff>114300</xdr:colOff>
      <xdr:row>34</xdr:row>
      <xdr:rowOff>132490</xdr:rowOff>
    </xdr:to>
    <xdr:cxnSp macro="">
      <xdr:nvCxnSpPr>
        <xdr:cNvPr id="296" name="直線コネクタ 295"/>
        <xdr:cNvCxnSpPr/>
      </xdr:nvCxnSpPr>
      <xdr:spPr>
        <a:xfrm flipV="1">
          <a:off x="8750300" y="5868855"/>
          <a:ext cx="889000" cy="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65931</xdr:rowOff>
    </xdr:from>
    <xdr:to>
      <xdr:col>45</xdr:col>
      <xdr:colOff>177800</xdr:colOff>
      <xdr:row>34</xdr:row>
      <xdr:rowOff>132490</xdr:rowOff>
    </xdr:to>
    <xdr:cxnSp macro="">
      <xdr:nvCxnSpPr>
        <xdr:cNvPr id="299" name="直線コネクタ 298"/>
        <xdr:cNvCxnSpPr/>
      </xdr:nvCxnSpPr>
      <xdr:spPr>
        <a:xfrm>
          <a:off x="7861300" y="5723781"/>
          <a:ext cx="889000" cy="2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65931</xdr:rowOff>
    </xdr:from>
    <xdr:to>
      <xdr:col>41</xdr:col>
      <xdr:colOff>50800</xdr:colOff>
      <xdr:row>36</xdr:row>
      <xdr:rowOff>32226</xdr:rowOff>
    </xdr:to>
    <xdr:cxnSp macro="">
      <xdr:nvCxnSpPr>
        <xdr:cNvPr id="302" name="直線コネクタ 301"/>
        <xdr:cNvCxnSpPr/>
      </xdr:nvCxnSpPr>
      <xdr:spPr>
        <a:xfrm flipV="1">
          <a:off x="6972300" y="5723781"/>
          <a:ext cx="889000" cy="4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119816</xdr:rowOff>
    </xdr:from>
    <xdr:to>
      <xdr:col>55</xdr:col>
      <xdr:colOff>50800</xdr:colOff>
      <xdr:row>31</xdr:row>
      <xdr:rowOff>49966</xdr:rowOff>
    </xdr:to>
    <xdr:sp macro="" textlink="">
      <xdr:nvSpPr>
        <xdr:cNvPr id="312" name="楕円 311"/>
        <xdr:cNvSpPr/>
      </xdr:nvSpPr>
      <xdr:spPr>
        <a:xfrm>
          <a:off x="10426700" y="52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72843</xdr:rowOff>
    </xdr:from>
    <xdr:ext cx="599010" cy="259045"/>
    <xdr:sp macro="" textlink="">
      <xdr:nvSpPr>
        <xdr:cNvPr id="313" name="補助費等該当値テキスト"/>
        <xdr:cNvSpPr txBox="1"/>
      </xdr:nvSpPr>
      <xdr:spPr>
        <a:xfrm>
          <a:off x="10528300" y="521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160205</xdr:rowOff>
    </xdr:from>
    <xdr:to>
      <xdr:col>50</xdr:col>
      <xdr:colOff>165100</xdr:colOff>
      <xdr:row>34</xdr:row>
      <xdr:rowOff>90355</xdr:rowOff>
    </xdr:to>
    <xdr:sp macro="" textlink="">
      <xdr:nvSpPr>
        <xdr:cNvPr id="314" name="楕円 313"/>
        <xdr:cNvSpPr/>
      </xdr:nvSpPr>
      <xdr:spPr>
        <a:xfrm>
          <a:off x="9588500" y="58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106882</xdr:rowOff>
    </xdr:from>
    <xdr:ext cx="599010" cy="259045"/>
    <xdr:sp macro="" textlink="">
      <xdr:nvSpPr>
        <xdr:cNvPr id="315" name="テキスト ボックス 314"/>
        <xdr:cNvSpPr txBox="1"/>
      </xdr:nvSpPr>
      <xdr:spPr>
        <a:xfrm>
          <a:off x="9339795" y="55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81690</xdr:rowOff>
    </xdr:from>
    <xdr:to>
      <xdr:col>46</xdr:col>
      <xdr:colOff>38100</xdr:colOff>
      <xdr:row>35</xdr:row>
      <xdr:rowOff>11840</xdr:rowOff>
    </xdr:to>
    <xdr:sp macro="" textlink="">
      <xdr:nvSpPr>
        <xdr:cNvPr id="316" name="楕円 315"/>
        <xdr:cNvSpPr/>
      </xdr:nvSpPr>
      <xdr:spPr>
        <a:xfrm>
          <a:off x="8699500" y="59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28367</xdr:rowOff>
    </xdr:from>
    <xdr:ext cx="599010" cy="259045"/>
    <xdr:sp macro="" textlink="">
      <xdr:nvSpPr>
        <xdr:cNvPr id="317" name="テキスト ボックス 316"/>
        <xdr:cNvSpPr txBox="1"/>
      </xdr:nvSpPr>
      <xdr:spPr>
        <a:xfrm>
          <a:off x="8450795" y="568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15131</xdr:rowOff>
    </xdr:from>
    <xdr:to>
      <xdr:col>41</xdr:col>
      <xdr:colOff>101600</xdr:colOff>
      <xdr:row>33</xdr:row>
      <xdr:rowOff>116731</xdr:rowOff>
    </xdr:to>
    <xdr:sp macro="" textlink="">
      <xdr:nvSpPr>
        <xdr:cNvPr id="318" name="楕円 317"/>
        <xdr:cNvSpPr/>
      </xdr:nvSpPr>
      <xdr:spPr>
        <a:xfrm>
          <a:off x="7810500" y="56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133258</xdr:rowOff>
    </xdr:from>
    <xdr:ext cx="599010" cy="259045"/>
    <xdr:sp macro="" textlink="">
      <xdr:nvSpPr>
        <xdr:cNvPr id="319" name="テキスト ボックス 318"/>
        <xdr:cNvSpPr txBox="1"/>
      </xdr:nvSpPr>
      <xdr:spPr>
        <a:xfrm>
          <a:off x="7561795" y="54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152876</xdr:rowOff>
    </xdr:from>
    <xdr:to>
      <xdr:col>36</xdr:col>
      <xdr:colOff>165100</xdr:colOff>
      <xdr:row>36</xdr:row>
      <xdr:rowOff>83026</xdr:rowOff>
    </xdr:to>
    <xdr:sp macro="" textlink="">
      <xdr:nvSpPr>
        <xdr:cNvPr id="320" name="楕円 319"/>
        <xdr:cNvSpPr/>
      </xdr:nvSpPr>
      <xdr:spPr>
        <a:xfrm>
          <a:off x="6921500" y="61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99553</xdr:rowOff>
    </xdr:from>
    <xdr:ext cx="534377" cy="259045"/>
    <xdr:sp macro="" textlink="">
      <xdr:nvSpPr>
        <xdr:cNvPr id="321" name="テキスト ボックス 320"/>
        <xdr:cNvSpPr txBox="1"/>
      </xdr:nvSpPr>
      <xdr:spPr>
        <a:xfrm>
          <a:off x="6705111" y="59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72530</xdr:rowOff>
    </xdr:from>
    <xdr:to>
      <xdr:col>55</xdr:col>
      <xdr:colOff>0</xdr:colOff>
      <xdr:row>52</xdr:row>
      <xdr:rowOff>59575</xdr:rowOff>
    </xdr:to>
    <xdr:cxnSp macro="">
      <xdr:nvCxnSpPr>
        <xdr:cNvPr id="354" name="直線コネクタ 353"/>
        <xdr:cNvCxnSpPr/>
      </xdr:nvCxnSpPr>
      <xdr:spPr>
        <a:xfrm flipV="1">
          <a:off x="9639300" y="8645030"/>
          <a:ext cx="838200" cy="3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59575</xdr:rowOff>
    </xdr:from>
    <xdr:to>
      <xdr:col>50</xdr:col>
      <xdr:colOff>114300</xdr:colOff>
      <xdr:row>54</xdr:row>
      <xdr:rowOff>141957</xdr:rowOff>
    </xdr:to>
    <xdr:cxnSp macro="">
      <xdr:nvCxnSpPr>
        <xdr:cNvPr id="357" name="直線コネクタ 356"/>
        <xdr:cNvCxnSpPr/>
      </xdr:nvCxnSpPr>
      <xdr:spPr>
        <a:xfrm flipV="1">
          <a:off x="8750300" y="8974975"/>
          <a:ext cx="889000" cy="4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155092</xdr:rowOff>
    </xdr:from>
    <xdr:to>
      <xdr:col>45</xdr:col>
      <xdr:colOff>177800</xdr:colOff>
      <xdr:row>54</xdr:row>
      <xdr:rowOff>141957</xdr:rowOff>
    </xdr:to>
    <xdr:cxnSp macro="">
      <xdr:nvCxnSpPr>
        <xdr:cNvPr id="360" name="直線コネクタ 359"/>
        <xdr:cNvCxnSpPr/>
      </xdr:nvCxnSpPr>
      <xdr:spPr>
        <a:xfrm>
          <a:off x="7861300" y="9070492"/>
          <a:ext cx="889000" cy="32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150302</xdr:rowOff>
    </xdr:from>
    <xdr:to>
      <xdr:col>41</xdr:col>
      <xdr:colOff>50800</xdr:colOff>
      <xdr:row>52</xdr:row>
      <xdr:rowOff>155092</xdr:rowOff>
    </xdr:to>
    <xdr:cxnSp macro="">
      <xdr:nvCxnSpPr>
        <xdr:cNvPr id="363" name="直線コネクタ 362"/>
        <xdr:cNvCxnSpPr/>
      </xdr:nvCxnSpPr>
      <xdr:spPr>
        <a:xfrm>
          <a:off x="6972300" y="9065702"/>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21730</xdr:rowOff>
    </xdr:from>
    <xdr:to>
      <xdr:col>55</xdr:col>
      <xdr:colOff>50800</xdr:colOff>
      <xdr:row>50</xdr:row>
      <xdr:rowOff>123330</xdr:rowOff>
    </xdr:to>
    <xdr:sp macro="" textlink="">
      <xdr:nvSpPr>
        <xdr:cNvPr id="373" name="楕円 372"/>
        <xdr:cNvSpPr/>
      </xdr:nvSpPr>
      <xdr:spPr>
        <a:xfrm>
          <a:off x="10426700" y="85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146207</xdr:rowOff>
    </xdr:from>
    <xdr:ext cx="599010" cy="259045"/>
    <xdr:sp macro="" textlink="">
      <xdr:nvSpPr>
        <xdr:cNvPr id="374" name="普通建設事業費該当値テキスト"/>
        <xdr:cNvSpPr txBox="1"/>
      </xdr:nvSpPr>
      <xdr:spPr>
        <a:xfrm>
          <a:off x="10528300" y="854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8775</xdr:rowOff>
    </xdr:from>
    <xdr:to>
      <xdr:col>50</xdr:col>
      <xdr:colOff>165100</xdr:colOff>
      <xdr:row>52</xdr:row>
      <xdr:rowOff>110375</xdr:rowOff>
    </xdr:to>
    <xdr:sp macro="" textlink="">
      <xdr:nvSpPr>
        <xdr:cNvPr id="375" name="楕円 374"/>
        <xdr:cNvSpPr/>
      </xdr:nvSpPr>
      <xdr:spPr>
        <a:xfrm>
          <a:off x="9588500" y="8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126902</xdr:rowOff>
    </xdr:from>
    <xdr:ext cx="599010" cy="259045"/>
    <xdr:sp macro="" textlink="">
      <xdr:nvSpPr>
        <xdr:cNvPr id="376" name="テキスト ボックス 375"/>
        <xdr:cNvSpPr txBox="1"/>
      </xdr:nvSpPr>
      <xdr:spPr>
        <a:xfrm>
          <a:off x="9339795" y="86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91157</xdr:rowOff>
    </xdr:from>
    <xdr:to>
      <xdr:col>46</xdr:col>
      <xdr:colOff>38100</xdr:colOff>
      <xdr:row>55</xdr:row>
      <xdr:rowOff>21307</xdr:rowOff>
    </xdr:to>
    <xdr:sp macro="" textlink="">
      <xdr:nvSpPr>
        <xdr:cNvPr id="377" name="楕円 376"/>
        <xdr:cNvSpPr/>
      </xdr:nvSpPr>
      <xdr:spPr>
        <a:xfrm>
          <a:off x="8699500" y="93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37834</xdr:rowOff>
    </xdr:from>
    <xdr:ext cx="534377" cy="259045"/>
    <xdr:sp macro="" textlink="">
      <xdr:nvSpPr>
        <xdr:cNvPr id="378" name="テキスト ボックス 377"/>
        <xdr:cNvSpPr txBox="1"/>
      </xdr:nvSpPr>
      <xdr:spPr>
        <a:xfrm>
          <a:off x="8483111" y="91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104292</xdr:rowOff>
    </xdr:from>
    <xdr:to>
      <xdr:col>41</xdr:col>
      <xdr:colOff>101600</xdr:colOff>
      <xdr:row>53</xdr:row>
      <xdr:rowOff>34442</xdr:rowOff>
    </xdr:to>
    <xdr:sp macro="" textlink="">
      <xdr:nvSpPr>
        <xdr:cNvPr id="379" name="楕円 378"/>
        <xdr:cNvSpPr/>
      </xdr:nvSpPr>
      <xdr:spPr>
        <a:xfrm>
          <a:off x="7810500" y="9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50969</xdr:rowOff>
    </xdr:from>
    <xdr:ext cx="599010" cy="259045"/>
    <xdr:sp macro="" textlink="">
      <xdr:nvSpPr>
        <xdr:cNvPr id="380" name="テキスト ボックス 379"/>
        <xdr:cNvSpPr txBox="1"/>
      </xdr:nvSpPr>
      <xdr:spPr>
        <a:xfrm>
          <a:off x="7561795" y="87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99502</xdr:rowOff>
    </xdr:from>
    <xdr:to>
      <xdr:col>36</xdr:col>
      <xdr:colOff>165100</xdr:colOff>
      <xdr:row>53</xdr:row>
      <xdr:rowOff>29652</xdr:rowOff>
    </xdr:to>
    <xdr:sp macro="" textlink="">
      <xdr:nvSpPr>
        <xdr:cNvPr id="381" name="楕円 380"/>
        <xdr:cNvSpPr/>
      </xdr:nvSpPr>
      <xdr:spPr>
        <a:xfrm>
          <a:off x="6921500" y="90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46179</xdr:rowOff>
    </xdr:from>
    <xdr:ext cx="599010" cy="259045"/>
    <xdr:sp macro="" textlink="">
      <xdr:nvSpPr>
        <xdr:cNvPr id="382" name="テキスト ボックス 381"/>
        <xdr:cNvSpPr txBox="1"/>
      </xdr:nvSpPr>
      <xdr:spPr>
        <a:xfrm>
          <a:off x="6672795" y="879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73471</xdr:rowOff>
    </xdr:from>
    <xdr:to>
      <xdr:col>55</xdr:col>
      <xdr:colOff>0</xdr:colOff>
      <xdr:row>73</xdr:row>
      <xdr:rowOff>44243</xdr:rowOff>
    </xdr:to>
    <xdr:cxnSp macro="">
      <xdr:nvCxnSpPr>
        <xdr:cNvPr id="413" name="直線コネクタ 412"/>
        <xdr:cNvCxnSpPr/>
      </xdr:nvCxnSpPr>
      <xdr:spPr>
        <a:xfrm flipV="1">
          <a:off x="9639300" y="12074971"/>
          <a:ext cx="838200" cy="4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44243</xdr:rowOff>
    </xdr:from>
    <xdr:to>
      <xdr:col>50</xdr:col>
      <xdr:colOff>114300</xdr:colOff>
      <xdr:row>76</xdr:row>
      <xdr:rowOff>35894</xdr:rowOff>
    </xdr:to>
    <xdr:cxnSp macro="">
      <xdr:nvCxnSpPr>
        <xdr:cNvPr id="416" name="直線コネクタ 415"/>
        <xdr:cNvCxnSpPr/>
      </xdr:nvCxnSpPr>
      <xdr:spPr>
        <a:xfrm flipV="1">
          <a:off x="8750300" y="12560093"/>
          <a:ext cx="889000" cy="50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118364</xdr:rowOff>
    </xdr:from>
    <xdr:to>
      <xdr:col>45</xdr:col>
      <xdr:colOff>177800</xdr:colOff>
      <xdr:row>76</xdr:row>
      <xdr:rowOff>35894</xdr:rowOff>
    </xdr:to>
    <xdr:cxnSp macro="">
      <xdr:nvCxnSpPr>
        <xdr:cNvPr id="419" name="直線コネクタ 418"/>
        <xdr:cNvCxnSpPr/>
      </xdr:nvCxnSpPr>
      <xdr:spPr>
        <a:xfrm>
          <a:off x="7861300" y="12977114"/>
          <a:ext cx="889000" cy="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199</xdr:rowOff>
    </xdr:from>
    <xdr:to>
      <xdr:col>41</xdr:col>
      <xdr:colOff>50800</xdr:colOff>
      <xdr:row>75</xdr:row>
      <xdr:rowOff>118364</xdr:rowOff>
    </xdr:to>
    <xdr:cxnSp macro="">
      <xdr:nvCxnSpPr>
        <xdr:cNvPr id="422" name="直線コネクタ 421"/>
        <xdr:cNvCxnSpPr/>
      </xdr:nvCxnSpPr>
      <xdr:spPr>
        <a:xfrm>
          <a:off x="6972300" y="12687499"/>
          <a:ext cx="889000" cy="28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22671</xdr:rowOff>
    </xdr:from>
    <xdr:to>
      <xdr:col>55</xdr:col>
      <xdr:colOff>50800</xdr:colOff>
      <xdr:row>70</xdr:row>
      <xdr:rowOff>124271</xdr:rowOff>
    </xdr:to>
    <xdr:sp macro="" textlink="">
      <xdr:nvSpPr>
        <xdr:cNvPr id="432" name="楕円 431"/>
        <xdr:cNvSpPr/>
      </xdr:nvSpPr>
      <xdr:spPr>
        <a:xfrm>
          <a:off x="10426700" y="120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147148</xdr:rowOff>
    </xdr:from>
    <xdr:ext cx="599010" cy="259045"/>
    <xdr:sp macro="" textlink="">
      <xdr:nvSpPr>
        <xdr:cNvPr id="433" name="普通建設事業費 （ うち新規整備　）該当値テキスト"/>
        <xdr:cNvSpPr txBox="1"/>
      </xdr:nvSpPr>
      <xdr:spPr>
        <a:xfrm>
          <a:off x="10528300" y="119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164893</xdr:rowOff>
    </xdr:from>
    <xdr:to>
      <xdr:col>50</xdr:col>
      <xdr:colOff>165100</xdr:colOff>
      <xdr:row>73</xdr:row>
      <xdr:rowOff>95043</xdr:rowOff>
    </xdr:to>
    <xdr:sp macro="" textlink="">
      <xdr:nvSpPr>
        <xdr:cNvPr id="434" name="楕円 433"/>
        <xdr:cNvSpPr/>
      </xdr:nvSpPr>
      <xdr:spPr>
        <a:xfrm>
          <a:off x="9588500" y="125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111570</xdr:rowOff>
    </xdr:from>
    <xdr:ext cx="534377" cy="259045"/>
    <xdr:sp macro="" textlink="">
      <xdr:nvSpPr>
        <xdr:cNvPr id="435" name="テキスト ボックス 434"/>
        <xdr:cNvSpPr txBox="1"/>
      </xdr:nvSpPr>
      <xdr:spPr>
        <a:xfrm>
          <a:off x="9372111" y="122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156544</xdr:rowOff>
    </xdr:from>
    <xdr:to>
      <xdr:col>46</xdr:col>
      <xdr:colOff>38100</xdr:colOff>
      <xdr:row>76</xdr:row>
      <xdr:rowOff>86694</xdr:rowOff>
    </xdr:to>
    <xdr:sp macro="" textlink="">
      <xdr:nvSpPr>
        <xdr:cNvPr id="436" name="楕円 435"/>
        <xdr:cNvSpPr/>
      </xdr:nvSpPr>
      <xdr:spPr>
        <a:xfrm>
          <a:off x="8699500" y="130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103221</xdr:rowOff>
    </xdr:from>
    <xdr:ext cx="534377" cy="259045"/>
    <xdr:sp macro="" textlink="">
      <xdr:nvSpPr>
        <xdr:cNvPr id="437" name="テキスト ボックス 436"/>
        <xdr:cNvSpPr txBox="1"/>
      </xdr:nvSpPr>
      <xdr:spPr>
        <a:xfrm>
          <a:off x="8483111" y="127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67564</xdr:rowOff>
    </xdr:from>
    <xdr:to>
      <xdr:col>41</xdr:col>
      <xdr:colOff>101600</xdr:colOff>
      <xdr:row>75</xdr:row>
      <xdr:rowOff>169165</xdr:rowOff>
    </xdr:to>
    <xdr:sp macro="" textlink="">
      <xdr:nvSpPr>
        <xdr:cNvPr id="438" name="楕円 437"/>
        <xdr:cNvSpPr/>
      </xdr:nvSpPr>
      <xdr:spPr>
        <a:xfrm>
          <a:off x="7810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14241</xdr:rowOff>
    </xdr:from>
    <xdr:ext cx="534377" cy="259045"/>
    <xdr:sp macro="" textlink="">
      <xdr:nvSpPr>
        <xdr:cNvPr id="439" name="テキスト ボックス 438"/>
        <xdr:cNvSpPr txBox="1"/>
      </xdr:nvSpPr>
      <xdr:spPr>
        <a:xfrm>
          <a:off x="7594111" y="127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120849</xdr:rowOff>
    </xdr:from>
    <xdr:to>
      <xdr:col>36</xdr:col>
      <xdr:colOff>165100</xdr:colOff>
      <xdr:row>74</xdr:row>
      <xdr:rowOff>50999</xdr:rowOff>
    </xdr:to>
    <xdr:sp macro="" textlink="">
      <xdr:nvSpPr>
        <xdr:cNvPr id="440" name="楕円 439"/>
        <xdr:cNvSpPr/>
      </xdr:nvSpPr>
      <xdr:spPr>
        <a:xfrm>
          <a:off x="6921500" y="12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67526</xdr:rowOff>
    </xdr:from>
    <xdr:ext cx="534377" cy="259045"/>
    <xdr:sp macro="" textlink="">
      <xdr:nvSpPr>
        <xdr:cNvPr id="441" name="テキスト ボックス 440"/>
        <xdr:cNvSpPr txBox="1"/>
      </xdr:nvSpPr>
      <xdr:spPr>
        <a:xfrm>
          <a:off x="6705111" y="124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111092</xdr:rowOff>
    </xdr:from>
    <xdr:to>
      <xdr:col>55</xdr:col>
      <xdr:colOff>0</xdr:colOff>
      <xdr:row>99</xdr:row>
      <xdr:rowOff>9344</xdr:rowOff>
    </xdr:to>
    <xdr:cxnSp macro="">
      <xdr:nvCxnSpPr>
        <xdr:cNvPr id="472" name="直線コネクタ 471"/>
        <xdr:cNvCxnSpPr/>
      </xdr:nvCxnSpPr>
      <xdr:spPr>
        <a:xfrm>
          <a:off x="9639300" y="16913192"/>
          <a:ext cx="838200" cy="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39367</xdr:rowOff>
    </xdr:from>
    <xdr:to>
      <xdr:col>50</xdr:col>
      <xdr:colOff>114300</xdr:colOff>
      <xdr:row>98</xdr:row>
      <xdr:rowOff>111092</xdr:rowOff>
    </xdr:to>
    <xdr:cxnSp macro="">
      <xdr:nvCxnSpPr>
        <xdr:cNvPr id="475" name="直線コネクタ 474"/>
        <xdr:cNvCxnSpPr/>
      </xdr:nvCxnSpPr>
      <xdr:spPr>
        <a:xfrm>
          <a:off x="8750300" y="16841467"/>
          <a:ext cx="889000" cy="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111734</xdr:rowOff>
    </xdr:from>
    <xdr:to>
      <xdr:col>45</xdr:col>
      <xdr:colOff>177800</xdr:colOff>
      <xdr:row>98</xdr:row>
      <xdr:rowOff>39367</xdr:rowOff>
    </xdr:to>
    <xdr:cxnSp macro="">
      <xdr:nvCxnSpPr>
        <xdr:cNvPr id="478" name="直線コネクタ 477"/>
        <xdr:cNvCxnSpPr/>
      </xdr:nvCxnSpPr>
      <xdr:spPr>
        <a:xfrm>
          <a:off x="7861300" y="16742384"/>
          <a:ext cx="889000" cy="9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111734</xdr:rowOff>
    </xdr:from>
    <xdr:to>
      <xdr:col>41</xdr:col>
      <xdr:colOff>50800</xdr:colOff>
      <xdr:row>97</xdr:row>
      <xdr:rowOff>121979</xdr:rowOff>
    </xdr:to>
    <xdr:cxnSp macro="">
      <xdr:nvCxnSpPr>
        <xdr:cNvPr id="481" name="直線コネクタ 480"/>
        <xdr:cNvCxnSpPr/>
      </xdr:nvCxnSpPr>
      <xdr:spPr>
        <a:xfrm flipV="1">
          <a:off x="6972300" y="16742384"/>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129994</xdr:rowOff>
    </xdr:from>
    <xdr:to>
      <xdr:col>55</xdr:col>
      <xdr:colOff>50800</xdr:colOff>
      <xdr:row>99</xdr:row>
      <xdr:rowOff>60144</xdr:rowOff>
    </xdr:to>
    <xdr:sp macro="" textlink="">
      <xdr:nvSpPr>
        <xdr:cNvPr id="491" name="楕円 490"/>
        <xdr:cNvSpPr/>
      </xdr:nvSpPr>
      <xdr:spPr>
        <a:xfrm>
          <a:off x="10426700" y="169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44921</xdr:rowOff>
    </xdr:from>
    <xdr:ext cx="469744" cy="259045"/>
    <xdr:sp macro="" textlink="">
      <xdr:nvSpPr>
        <xdr:cNvPr id="492" name="普通建設事業費 （ うち更新整備　）該当値テキスト"/>
        <xdr:cNvSpPr txBox="1"/>
      </xdr:nvSpPr>
      <xdr:spPr>
        <a:xfrm>
          <a:off x="10528300" y="168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60292</xdr:rowOff>
    </xdr:from>
    <xdr:to>
      <xdr:col>50</xdr:col>
      <xdr:colOff>165100</xdr:colOff>
      <xdr:row>98</xdr:row>
      <xdr:rowOff>161892</xdr:rowOff>
    </xdr:to>
    <xdr:sp macro="" textlink="">
      <xdr:nvSpPr>
        <xdr:cNvPr id="493" name="楕円 492"/>
        <xdr:cNvSpPr/>
      </xdr:nvSpPr>
      <xdr:spPr>
        <a:xfrm>
          <a:off x="9588500" y="16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153019</xdr:rowOff>
    </xdr:from>
    <xdr:ext cx="534377" cy="259045"/>
    <xdr:sp macro="" textlink="">
      <xdr:nvSpPr>
        <xdr:cNvPr id="494" name="テキスト ボックス 493"/>
        <xdr:cNvSpPr txBox="1"/>
      </xdr:nvSpPr>
      <xdr:spPr>
        <a:xfrm>
          <a:off x="9372111" y="169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160017</xdr:rowOff>
    </xdr:from>
    <xdr:to>
      <xdr:col>46</xdr:col>
      <xdr:colOff>38100</xdr:colOff>
      <xdr:row>98</xdr:row>
      <xdr:rowOff>90167</xdr:rowOff>
    </xdr:to>
    <xdr:sp macro="" textlink="">
      <xdr:nvSpPr>
        <xdr:cNvPr id="495" name="楕円 494"/>
        <xdr:cNvSpPr/>
      </xdr:nvSpPr>
      <xdr:spPr>
        <a:xfrm>
          <a:off x="8699500" y="167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81294</xdr:rowOff>
    </xdr:from>
    <xdr:ext cx="534377" cy="259045"/>
    <xdr:sp macro="" textlink="">
      <xdr:nvSpPr>
        <xdr:cNvPr id="496" name="テキスト ボックス 495"/>
        <xdr:cNvSpPr txBox="1"/>
      </xdr:nvSpPr>
      <xdr:spPr>
        <a:xfrm>
          <a:off x="8483111" y="1688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60934</xdr:rowOff>
    </xdr:from>
    <xdr:to>
      <xdr:col>41</xdr:col>
      <xdr:colOff>101600</xdr:colOff>
      <xdr:row>97</xdr:row>
      <xdr:rowOff>162534</xdr:rowOff>
    </xdr:to>
    <xdr:sp macro="" textlink="">
      <xdr:nvSpPr>
        <xdr:cNvPr id="497" name="楕円 496"/>
        <xdr:cNvSpPr/>
      </xdr:nvSpPr>
      <xdr:spPr>
        <a:xfrm>
          <a:off x="7810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7611</xdr:rowOff>
    </xdr:from>
    <xdr:ext cx="534377" cy="259045"/>
    <xdr:sp macro="" textlink="">
      <xdr:nvSpPr>
        <xdr:cNvPr id="498" name="テキスト ボックス 497"/>
        <xdr:cNvSpPr txBox="1"/>
      </xdr:nvSpPr>
      <xdr:spPr>
        <a:xfrm>
          <a:off x="7594111" y="164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71179</xdr:rowOff>
    </xdr:from>
    <xdr:to>
      <xdr:col>36</xdr:col>
      <xdr:colOff>165100</xdr:colOff>
      <xdr:row>98</xdr:row>
      <xdr:rowOff>1329</xdr:rowOff>
    </xdr:to>
    <xdr:sp macro="" textlink="">
      <xdr:nvSpPr>
        <xdr:cNvPr id="499" name="楕円 498"/>
        <xdr:cNvSpPr/>
      </xdr:nvSpPr>
      <xdr:spPr>
        <a:xfrm>
          <a:off x="6921500" y="167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163906</xdr:rowOff>
    </xdr:from>
    <xdr:ext cx="534377" cy="259045"/>
    <xdr:sp macro="" textlink="">
      <xdr:nvSpPr>
        <xdr:cNvPr id="500" name="テキスト ボックス 499"/>
        <xdr:cNvSpPr txBox="1"/>
      </xdr:nvSpPr>
      <xdr:spPr>
        <a:xfrm>
          <a:off x="6705111" y="167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97948</xdr:rowOff>
    </xdr:from>
    <xdr:to>
      <xdr:col>85</xdr:col>
      <xdr:colOff>127000</xdr:colOff>
      <xdr:row>39</xdr:row>
      <xdr:rowOff>98878</xdr:rowOff>
    </xdr:to>
    <xdr:cxnSp macro="">
      <xdr:nvCxnSpPr>
        <xdr:cNvPr id="531" name="直線コネクタ 530"/>
        <xdr:cNvCxnSpPr/>
      </xdr:nvCxnSpPr>
      <xdr:spPr>
        <a:xfrm flipV="1">
          <a:off x="15481300" y="6784498"/>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89506</xdr:rowOff>
    </xdr:from>
    <xdr:to>
      <xdr:col>81</xdr:col>
      <xdr:colOff>50800</xdr:colOff>
      <xdr:row>39</xdr:row>
      <xdr:rowOff>98878</xdr:rowOff>
    </xdr:to>
    <xdr:cxnSp macro="">
      <xdr:nvCxnSpPr>
        <xdr:cNvPr id="534" name="直線コネクタ 533"/>
        <xdr:cNvCxnSpPr/>
      </xdr:nvCxnSpPr>
      <xdr:spPr>
        <a:xfrm>
          <a:off x="14592300" y="677605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70941</xdr:rowOff>
    </xdr:from>
    <xdr:to>
      <xdr:col>76</xdr:col>
      <xdr:colOff>114300</xdr:colOff>
      <xdr:row>39</xdr:row>
      <xdr:rowOff>89506</xdr:rowOff>
    </xdr:to>
    <xdr:cxnSp macro="">
      <xdr:nvCxnSpPr>
        <xdr:cNvPr id="537" name="直線コネクタ 536"/>
        <xdr:cNvCxnSpPr/>
      </xdr:nvCxnSpPr>
      <xdr:spPr>
        <a:xfrm>
          <a:off x="13703300" y="6757491"/>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70941</xdr:rowOff>
    </xdr:from>
    <xdr:to>
      <xdr:col>71</xdr:col>
      <xdr:colOff>177800</xdr:colOff>
      <xdr:row>39</xdr:row>
      <xdr:rowOff>94258</xdr:rowOff>
    </xdr:to>
    <xdr:cxnSp macro="">
      <xdr:nvCxnSpPr>
        <xdr:cNvPr id="540" name="直線コネクタ 539"/>
        <xdr:cNvCxnSpPr/>
      </xdr:nvCxnSpPr>
      <xdr:spPr>
        <a:xfrm flipV="1">
          <a:off x="12814300" y="67574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47148</xdr:rowOff>
    </xdr:from>
    <xdr:to>
      <xdr:col>85</xdr:col>
      <xdr:colOff>177800</xdr:colOff>
      <xdr:row>39</xdr:row>
      <xdr:rowOff>148748</xdr:rowOff>
    </xdr:to>
    <xdr:sp macro="" textlink="">
      <xdr:nvSpPr>
        <xdr:cNvPr id="550" name="楕円 549"/>
        <xdr:cNvSpPr/>
      </xdr:nvSpPr>
      <xdr:spPr>
        <a:xfrm>
          <a:off x="162687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313932" cy="259045"/>
    <xdr:sp macro="" textlink="">
      <xdr:nvSpPr>
        <xdr:cNvPr id="551" name="災害復旧事業費該当値テキスト"/>
        <xdr:cNvSpPr txBox="1"/>
      </xdr:nvSpPr>
      <xdr:spPr>
        <a:xfrm>
          <a:off x="16370300" y="6663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38706</xdr:rowOff>
    </xdr:from>
    <xdr:to>
      <xdr:col>76</xdr:col>
      <xdr:colOff>165100</xdr:colOff>
      <xdr:row>39</xdr:row>
      <xdr:rowOff>140306</xdr:rowOff>
    </xdr:to>
    <xdr:sp macro="" textlink="">
      <xdr:nvSpPr>
        <xdr:cNvPr id="554" name="楕円 553"/>
        <xdr:cNvSpPr/>
      </xdr:nvSpPr>
      <xdr:spPr>
        <a:xfrm>
          <a:off x="14541500" y="67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131433</xdr:rowOff>
    </xdr:from>
    <xdr:ext cx="378565" cy="259045"/>
    <xdr:sp macro="" textlink="">
      <xdr:nvSpPr>
        <xdr:cNvPr id="555" name="テキスト ボックス 554"/>
        <xdr:cNvSpPr txBox="1"/>
      </xdr:nvSpPr>
      <xdr:spPr>
        <a:xfrm>
          <a:off x="14403017" y="681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20141</xdr:rowOff>
    </xdr:from>
    <xdr:to>
      <xdr:col>72</xdr:col>
      <xdr:colOff>38100</xdr:colOff>
      <xdr:row>39</xdr:row>
      <xdr:rowOff>121741</xdr:rowOff>
    </xdr:to>
    <xdr:sp macro="" textlink="">
      <xdr:nvSpPr>
        <xdr:cNvPr id="556" name="楕円 555"/>
        <xdr:cNvSpPr/>
      </xdr:nvSpPr>
      <xdr:spPr>
        <a:xfrm>
          <a:off x="13652500" y="67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112868</xdr:rowOff>
    </xdr:from>
    <xdr:ext cx="469744" cy="259045"/>
    <xdr:sp macro="" textlink="">
      <xdr:nvSpPr>
        <xdr:cNvPr id="557" name="テキスト ボックス 556"/>
        <xdr:cNvSpPr txBox="1"/>
      </xdr:nvSpPr>
      <xdr:spPr>
        <a:xfrm>
          <a:off x="13468428" y="67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43458</xdr:rowOff>
    </xdr:from>
    <xdr:to>
      <xdr:col>67</xdr:col>
      <xdr:colOff>101600</xdr:colOff>
      <xdr:row>39</xdr:row>
      <xdr:rowOff>145058</xdr:rowOff>
    </xdr:to>
    <xdr:sp macro="" textlink="">
      <xdr:nvSpPr>
        <xdr:cNvPr id="558" name="楕円 557"/>
        <xdr:cNvSpPr/>
      </xdr:nvSpPr>
      <xdr:spPr>
        <a:xfrm>
          <a:off x="12763500" y="67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136185</xdr:rowOff>
    </xdr:from>
    <xdr:ext cx="378565" cy="259045"/>
    <xdr:sp macro="" textlink="">
      <xdr:nvSpPr>
        <xdr:cNvPr id="559" name="テキスト ボックス 558"/>
        <xdr:cNvSpPr txBox="1"/>
      </xdr:nvSpPr>
      <xdr:spPr>
        <a:xfrm>
          <a:off x="12625017" y="682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135985</xdr:rowOff>
    </xdr:from>
    <xdr:to>
      <xdr:col>85</xdr:col>
      <xdr:colOff>127000</xdr:colOff>
      <xdr:row>75</xdr:row>
      <xdr:rowOff>7017</xdr:rowOff>
    </xdr:to>
    <xdr:cxnSp macro="">
      <xdr:nvCxnSpPr>
        <xdr:cNvPr id="637" name="直線コネクタ 636"/>
        <xdr:cNvCxnSpPr/>
      </xdr:nvCxnSpPr>
      <xdr:spPr>
        <a:xfrm>
          <a:off x="15481300" y="12823285"/>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135985</xdr:rowOff>
    </xdr:from>
    <xdr:to>
      <xdr:col>81</xdr:col>
      <xdr:colOff>50800</xdr:colOff>
      <xdr:row>74</xdr:row>
      <xdr:rowOff>138729</xdr:rowOff>
    </xdr:to>
    <xdr:cxnSp macro="">
      <xdr:nvCxnSpPr>
        <xdr:cNvPr id="640" name="直線コネクタ 639"/>
        <xdr:cNvCxnSpPr/>
      </xdr:nvCxnSpPr>
      <xdr:spPr>
        <a:xfrm flipV="1">
          <a:off x="14592300" y="1282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138729</xdr:rowOff>
    </xdr:from>
    <xdr:to>
      <xdr:col>76</xdr:col>
      <xdr:colOff>114300</xdr:colOff>
      <xdr:row>74</xdr:row>
      <xdr:rowOff>152673</xdr:rowOff>
    </xdr:to>
    <xdr:cxnSp macro="">
      <xdr:nvCxnSpPr>
        <xdr:cNvPr id="643" name="直線コネクタ 642"/>
        <xdr:cNvCxnSpPr/>
      </xdr:nvCxnSpPr>
      <xdr:spPr>
        <a:xfrm flipV="1">
          <a:off x="13703300" y="12826029"/>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124841</xdr:rowOff>
    </xdr:from>
    <xdr:to>
      <xdr:col>71</xdr:col>
      <xdr:colOff>177800</xdr:colOff>
      <xdr:row>74</xdr:row>
      <xdr:rowOff>152673</xdr:rowOff>
    </xdr:to>
    <xdr:cxnSp macro="">
      <xdr:nvCxnSpPr>
        <xdr:cNvPr id="646" name="直線コネクタ 645"/>
        <xdr:cNvCxnSpPr/>
      </xdr:nvCxnSpPr>
      <xdr:spPr>
        <a:xfrm>
          <a:off x="12814300" y="1281214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127667</xdr:rowOff>
    </xdr:from>
    <xdr:to>
      <xdr:col>85</xdr:col>
      <xdr:colOff>177800</xdr:colOff>
      <xdr:row>75</xdr:row>
      <xdr:rowOff>57817</xdr:rowOff>
    </xdr:to>
    <xdr:sp macro="" textlink="">
      <xdr:nvSpPr>
        <xdr:cNvPr id="656" name="楕円 655"/>
        <xdr:cNvSpPr/>
      </xdr:nvSpPr>
      <xdr:spPr>
        <a:xfrm>
          <a:off x="16268700" y="12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150544</xdr:rowOff>
    </xdr:from>
    <xdr:ext cx="534377" cy="259045"/>
    <xdr:sp macro="" textlink="">
      <xdr:nvSpPr>
        <xdr:cNvPr id="657" name="公債費該当値テキスト"/>
        <xdr:cNvSpPr txBox="1"/>
      </xdr:nvSpPr>
      <xdr:spPr>
        <a:xfrm>
          <a:off x="16370300" y="126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85185</xdr:rowOff>
    </xdr:from>
    <xdr:to>
      <xdr:col>81</xdr:col>
      <xdr:colOff>101600</xdr:colOff>
      <xdr:row>75</xdr:row>
      <xdr:rowOff>15335</xdr:rowOff>
    </xdr:to>
    <xdr:sp macro="" textlink="">
      <xdr:nvSpPr>
        <xdr:cNvPr id="658" name="楕円 657"/>
        <xdr:cNvSpPr/>
      </xdr:nvSpPr>
      <xdr:spPr>
        <a:xfrm>
          <a:off x="15430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31862</xdr:rowOff>
    </xdr:from>
    <xdr:ext cx="534377" cy="259045"/>
    <xdr:sp macro="" textlink="">
      <xdr:nvSpPr>
        <xdr:cNvPr id="659" name="テキスト ボックス 658"/>
        <xdr:cNvSpPr txBox="1"/>
      </xdr:nvSpPr>
      <xdr:spPr>
        <a:xfrm>
          <a:off x="15214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87929</xdr:rowOff>
    </xdr:from>
    <xdr:to>
      <xdr:col>76</xdr:col>
      <xdr:colOff>165100</xdr:colOff>
      <xdr:row>75</xdr:row>
      <xdr:rowOff>18079</xdr:rowOff>
    </xdr:to>
    <xdr:sp macro="" textlink="">
      <xdr:nvSpPr>
        <xdr:cNvPr id="660" name="楕円 659"/>
        <xdr:cNvSpPr/>
      </xdr:nvSpPr>
      <xdr:spPr>
        <a:xfrm>
          <a:off x="14541500" y="127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34606</xdr:rowOff>
    </xdr:from>
    <xdr:ext cx="534377" cy="259045"/>
    <xdr:sp macro="" textlink="">
      <xdr:nvSpPr>
        <xdr:cNvPr id="661" name="テキスト ボックス 660"/>
        <xdr:cNvSpPr txBox="1"/>
      </xdr:nvSpPr>
      <xdr:spPr>
        <a:xfrm>
          <a:off x="14325111" y="125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101873</xdr:rowOff>
    </xdr:from>
    <xdr:to>
      <xdr:col>72</xdr:col>
      <xdr:colOff>38100</xdr:colOff>
      <xdr:row>75</xdr:row>
      <xdr:rowOff>32023</xdr:rowOff>
    </xdr:to>
    <xdr:sp macro="" textlink="">
      <xdr:nvSpPr>
        <xdr:cNvPr id="662" name="楕円 661"/>
        <xdr:cNvSpPr/>
      </xdr:nvSpPr>
      <xdr:spPr>
        <a:xfrm>
          <a:off x="13652500" y="127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48550</xdr:rowOff>
    </xdr:from>
    <xdr:ext cx="534377" cy="259045"/>
    <xdr:sp macro="" textlink="">
      <xdr:nvSpPr>
        <xdr:cNvPr id="663" name="テキスト ボックス 662"/>
        <xdr:cNvSpPr txBox="1"/>
      </xdr:nvSpPr>
      <xdr:spPr>
        <a:xfrm>
          <a:off x="13436111" y="125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74041</xdr:rowOff>
    </xdr:from>
    <xdr:to>
      <xdr:col>67</xdr:col>
      <xdr:colOff>101600</xdr:colOff>
      <xdr:row>75</xdr:row>
      <xdr:rowOff>4191</xdr:rowOff>
    </xdr:to>
    <xdr:sp macro="" textlink="">
      <xdr:nvSpPr>
        <xdr:cNvPr id="664" name="楕円 663"/>
        <xdr:cNvSpPr/>
      </xdr:nvSpPr>
      <xdr:spPr>
        <a:xfrm>
          <a:off x="12763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20718</xdr:rowOff>
    </xdr:from>
    <xdr:ext cx="534377" cy="259045"/>
    <xdr:sp macro="" textlink="">
      <xdr:nvSpPr>
        <xdr:cNvPr id="665" name="テキスト ボックス 664"/>
        <xdr:cNvSpPr txBox="1"/>
      </xdr:nvSpPr>
      <xdr:spPr>
        <a:xfrm>
          <a:off x="12547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157158</xdr:rowOff>
    </xdr:from>
    <xdr:to>
      <xdr:col>85</xdr:col>
      <xdr:colOff>127000</xdr:colOff>
      <xdr:row>93</xdr:row>
      <xdr:rowOff>87415</xdr:rowOff>
    </xdr:to>
    <xdr:cxnSp macro="">
      <xdr:nvCxnSpPr>
        <xdr:cNvPr id="694" name="直線コネクタ 693"/>
        <xdr:cNvCxnSpPr/>
      </xdr:nvCxnSpPr>
      <xdr:spPr>
        <a:xfrm flipV="1">
          <a:off x="15481300" y="15416208"/>
          <a:ext cx="838200" cy="6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87415</xdr:rowOff>
    </xdr:from>
    <xdr:to>
      <xdr:col>81</xdr:col>
      <xdr:colOff>50800</xdr:colOff>
      <xdr:row>94</xdr:row>
      <xdr:rowOff>76412</xdr:rowOff>
    </xdr:to>
    <xdr:cxnSp macro="">
      <xdr:nvCxnSpPr>
        <xdr:cNvPr id="697" name="直線コネクタ 696"/>
        <xdr:cNvCxnSpPr/>
      </xdr:nvCxnSpPr>
      <xdr:spPr>
        <a:xfrm flipV="1">
          <a:off x="14592300" y="16032265"/>
          <a:ext cx="889000" cy="16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76412</xdr:rowOff>
    </xdr:from>
    <xdr:to>
      <xdr:col>76</xdr:col>
      <xdr:colOff>114300</xdr:colOff>
      <xdr:row>95</xdr:row>
      <xdr:rowOff>92525</xdr:rowOff>
    </xdr:to>
    <xdr:cxnSp macro="">
      <xdr:nvCxnSpPr>
        <xdr:cNvPr id="700" name="直線コネクタ 699"/>
        <xdr:cNvCxnSpPr/>
      </xdr:nvCxnSpPr>
      <xdr:spPr>
        <a:xfrm flipV="1">
          <a:off x="13703300" y="16192712"/>
          <a:ext cx="889000" cy="18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92525</xdr:rowOff>
    </xdr:from>
    <xdr:to>
      <xdr:col>71</xdr:col>
      <xdr:colOff>177800</xdr:colOff>
      <xdr:row>96</xdr:row>
      <xdr:rowOff>85506</xdr:rowOff>
    </xdr:to>
    <xdr:cxnSp macro="">
      <xdr:nvCxnSpPr>
        <xdr:cNvPr id="703" name="直線コネクタ 702"/>
        <xdr:cNvCxnSpPr/>
      </xdr:nvCxnSpPr>
      <xdr:spPr>
        <a:xfrm flipV="1">
          <a:off x="12814300" y="16380275"/>
          <a:ext cx="889000" cy="16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106358</xdr:rowOff>
    </xdr:from>
    <xdr:to>
      <xdr:col>85</xdr:col>
      <xdr:colOff>177800</xdr:colOff>
      <xdr:row>90</xdr:row>
      <xdr:rowOff>36508</xdr:rowOff>
    </xdr:to>
    <xdr:sp macro="" textlink="">
      <xdr:nvSpPr>
        <xdr:cNvPr id="713" name="楕円 712"/>
        <xdr:cNvSpPr/>
      </xdr:nvSpPr>
      <xdr:spPr>
        <a:xfrm>
          <a:off x="16268700" y="153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59385</xdr:rowOff>
    </xdr:from>
    <xdr:ext cx="599010" cy="259045"/>
    <xdr:sp macro="" textlink="">
      <xdr:nvSpPr>
        <xdr:cNvPr id="714" name="積立金該当値テキスト"/>
        <xdr:cNvSpPr txBox="1"/>
      </xdr:nvSpPr>
      <xdr:spPr>
        <a:xfrm>
          <a:off x="16370300" y="1531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36615</xdr:rowOff>
    </xdr:from>
    <xdr:to>
      <xdr:col>81</xdr:col>
      <xdr:colOff>101600</xdr:colOff>
      <xdr:row>93</xdr:row>
      <xdr:rowOff>138215</xdr:rowOff>
    </xdr:to>
    <xdr:sp macro="" textlink="">
      <xdr:nvSpPr>
        <xdr:cNvPr id="715" name="楕円 714"/>
        <xdr:cNvSpPr/>
      </xdr:nvSpPr>
      <xdr:spPr>
        <a:xfrm>
          <a:off x="15430500" y="159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154742</xdr:rowOff>
    </xdr:from>
    <xdr:ext cx="599010" cy="259045"/>
    <xdr:sp macro="" textlink="">
      <xdr:nvSpPr>
        <xdr:cNvPr id="716" name="テキスト ボックス 715"/>
        <xdr:cNvSpPr txBox="1"/>
      </xdr:nvSpPr>
      <xdr:spPr>
        <a:xfrm>
          <a:off x="15181795" y="1575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25612</xdr:rowOff>
    </xdr:from>
    <xdr:to>
      <xdr:col>76</xdr:col>
      <xdr:colOff>165100</xdr:colOff>
      <xdr:row>94</xdr:row>
      <xdr:rowOff>127212</xdr:rowOff>
    </xdr:to>
    <xdr:sp macro="" textlink="">
      <xdr:nvSpPr>
        <xdr:cNvPr id="717" name="楕円 716"/>
        <xdr:cNvSpPr/>
      </xdr:nvSpPr>
      <xdr:spPr>
        <a:xfrm>
          <a:off x="14541500" y="161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143739</xdr:rowOff>
    </xdr:from>
    <xdr:ext cx="599010" cy="259045"/>
    <xdr:sp macro="" textlink="">
      <xdr:nvSpPr>
        <xdr:cNvPr id="718" name="テキスト ボックス 717"/>
        <xdr:cNvSpPr txBox="1"/>
      </xdr:nvSpPr>
      <xdr:spPr>
        <a:xfrm>
          <a:off x="14292795" y="1591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41725</xdr:rowOff>
    </xdr:from>
    <xdr:to>
      <xdr:col>72</xdr:col>
      <xdr:colOff>38100</xdr:colOff>
      <xdr:row>95</xdr:row>
      <xdr:rowOff>143325</xdr:rowOff>
    </xdr:to>
    <xdr:sp macro="" textlink="">
      <xdr:nvSpPr>
        <xdr:cNvPr id="719" name="楕円 718"/>
        <xdr:cNvSpPr/>
      </xdr:nvSpPr>
      <xdr:spPr>
        <a:xfrm>
          <a:off x="13652500" y="163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159852</xdr:rowOff>
    </xdr:from>
    <xdr:ext cx="599010" cy="259045"/>
    <xdr:sp macro="" textlink="">
      <xdr:nvSpPr>
        <xdr:cNvPr id="720" name="テキスト ボックス 719"/>
        <xdr:cNvSpPr txBox="1"/>
      </xdr:nvSpPr>
      <xdr:spPr>
        <a:xfrm>
          <a:off x="13403795" y="1610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34706</xdr:rowOff>
    </xdr:from>
    <xdr:to>
      <xdr:col>67</xdr:col>
      <xdr:colOff>101600</xdr:colOff>
      <xdr:row>96</xdr:row>
      <xdr:rowOff>136306</xdr:rowOff>
    </xdr:to>
    <xdr:sp macro="" textlink="">
      <xdr:nvSpPr>
        <xdr:cNvPr id="721" name="楕円 720"/>
        <xdr:cNvSpPr/>
      </xdr:nvSpPr>
      <xdr:spPr>
        <a:xfrm>
          <a:off x="12763500" y="1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152833</xdr:rowOff>
    </xdr:from>
    <xdr:ext cx="599010" cy="259045"/>
    <xdr:sp macro="" textlink="">
      <xdr:nvSpPr>
        <xdr:cNvPr id="722" name="テキスト ボックス 721"/>
        <xdr:cNvSpPr txBox="1"/>
      </xdr:nvSpPr>
      <xdr:spPr>
        <a:xfrm>
          <a:off x="12514795" y="1626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44450</xdr:rowOff>
    </xdr:to>
    <xdr:cxnSp macro="">
      <xdr:nvCxnSpPr>
        <xdr:cNvPr id="757" name="直線コネクタ 756"/>
        <xdr:cNvCxnSpPr/>
      </xdr:nvCxnSpPr>
      <xdr:spPr>
        <a:xfrm>
          <a:off x="19545300" y="67226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36068</xdr:rowOff>
    </xdr:from>
    <xdr:to>
      <xdr:col>102</xdr:col>
      <xdr:colOff>114300</xdr:colOff>
      <xdr:row>39</xdr:row>
      <xdr:rowOff>43688</xdr:rowOff>
    </xdr:to>
    <xdr:cxnSp macro="">
      <xdr:nvCxnSpPr>
        <xdr:cNvPr id="760" name="直線コネクタ 759"/>
        <xdr:cNvCxnSpPr/>
      </xdr:nvCxnSpPr>
      <xdr:spPr>
        <a:xfrm flipV="1">
          <a:off x="18656300" y="6722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6" name="楕円 775"/>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7" name="テキスト ボックス 776"/>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8" name="楕円 777"/>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9" name="テキスト ボックス 778"/>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59559</xdr:rowOff>
    </xdr:from>
    <xdr:to>
      <xdr:col>116</xdr:col>
      <xdr:colOff>63500</xdr:colOff>
      <xdr:row>59</xdr:row>
      <xdr:rowOff>85032</xdr:rowOff>
    </xdr:to>
    <xdr:cxnSp macro="">
      <xdr:nvCxnSpPr>
        <xdr:cNvPr id="810" name="直線コネクタ 809"/>
        <xdr:cNvCxnSpPr/>
      </xdr:nvCxnSpPr>
      <xdr:spPr>
        <a:xfrm>
          <a:off x="21323300" y="10175109"/>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59559</xdr:rowOff>
    </xdr:from>
    <xdr:to>
      <xdr:col>111</xdr:col>
      <xdr:colOff>177800</xdr:colOff>
      <xdr:row>59</xdr:row>
      <xdr:rowOff>86664</xdr:rowOff>
    </xdr:to>
    <xdr:cxnSp macro="">
      <xdr:nvCxnSpPr>
        <xdr:cNvPr id="813" name="直線コネクタ 812"/>
        <xdr:cNvCxnSpPr/>
      </xdr:nvCxnSpPr>
      <xdr:spPr>
        <a:xfrm flipV="1">
          <a:off x="20434300" y="1017510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86664</xdr:rowOff>
    </xdr:from>
    <xdr:to>
      <xdr:col>107</xdr:col>
      <xdr:colOff>50800</xdr:colOff>
      <xdr:row>59</xdr:row>
      <xdr:rowOff>86992</xdr:rowOff>
    </xdr:to>
    <xdr:cxnSp macro="">
      <xdr:nvCxnSpPr>
        <xdr:cNvPr id="816" name="直線コネクタ 815"/>
        <xdr:cNvCxnSpPr/>
      </xdr:nvCxnSpPr>
      <xdr:spPr>
        <a:xfrm flipV="1">
          <a:off x="19545300" y="1020221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86992</xdr:rowOff>
    </xdr:from>
    <xdr:to>
      <xdr:col>102</xdr:col>
      <xdr:colOff>114300</xdr:colOff>
      <xdr:row>59</xdr:row>
      <xdr:rowOff>87971</xdr:rowOff>
    </xdr:to>
    <xdr:cxnSp macro="">
      <xdr:nvCxnSpPr>
        <xdr:cNvPr id="819" name="直線コネクタ 818"/>
        <xdr:cNvCxnSpPr/>
      </xdr:nvCxnSpPr>
      <xdr:spPr>
        <a:xfrm flipV="1">
          <a:off x="18656300" y="1020254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34232</xdr:rowOff>
    </xdr:from>
    <xdr:to>
      <xdr:col>116</xdr:col>
      <xdr:colOff>114300</xdr:colOff>
      <xdr:row>59</xdr:row>
      <xdr:rowOff>135832</xdr:rowOff>
    </xdr:to>
    <xdr:sp macro="" textlink="">
      <xdr:nvSpPr>
        <xdr:cNvPr id="829" name="楕円 828"/>
        <xdr:cNvSpPr/>
      </xdr:nvSpPr>
      <xdr:spPr>
        <a:xfrm>
          <a:off x="22110700" y="10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120609</xdr:rowOff>
    </xdr:from>
    <xdr:ext cx="378565" cy="259045"/>
    <xdr:sp macro="" textlink="">
      <xdr:nvSpPr>
        <xdr:cNvPr id="830" name="貸付金該当値テキスト"/>
        <xdr:cNvSpPr txBox="1"/>
      </xdr:nvSpPr>
      <xdr:spPr>
        <a:xfrm>
          <a:off x="22212300" y="1006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8759</xdr:rowOff>
    </xdr:from>
    <xdr:to>
      <xdr:col>112</xdr:col>
      <xdr:colOff>38100</xdr:colOff>
      <xdr:row>59</xdr:row>
      <xdr:rowOff>110359</xdr:rowOff>
    </xdr:to>
    <xdr:sp macro="" textlink="">
      <xdr:nvSpPr>
        <xdr:cNvPr id="831" name="楕円 830"/>
        <xdr:cNvSpPr/>
      </xdr:nvSpPr>
      <xdr:spPr>
        <a:xfrm>
          <a:off x="212725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101486</xdr:rowOff>
    </xdr:from>
    <xdr:ext cx="469744" cy="259045"/>
    <xdr:sp macro="" textlink="">
      <xdr:nvSpPr>
        <xdr:cNvPr id="832" name="テキスト ボックス 831"/>
        <xdr:cNvSpPr txBox="1"/>
      </xdr:nvSpPr>
      <xdr:spPr>
        <a:xfrm>
          <a:off x="21088428" y="102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35864</xdr:rowOff>
    </xdr:from>
    <xdr:to>
      <xdr:col>107</xdr:col>
      <xdr:colOff>101600</xdr:colOff>
      <xdr:row>59</xdr:row>
      <xdr:rowOff>137464</xdr:rowOff>
    </xdr:to>
    <xdr:sp macro="" textlink="">
      <xdr:nvSpPr>
        <xdr:cNvPr id="833" name="楕円 832"/>
        <xdr:cNvSpPr/>
      </xdr:nvSpPr>
      <xdr:spPr>
        <a:xfrm>
          <a:off x="20383500" y="10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128591</xdr:rowOff>
    </xdr:from>
    <xdr:ext cx="378565" cy="259045"/>
    <xdr:sp macro="" textlink="">
      <xdr:nvSpPr>
        <xdr:cNvPr id="834" name="テキスト ボックス 833"/>
        <xdr:cNvSpPr txBox="1"/>
      </xdr:nvSpPr>
      <xdr:spPr>
        <a:xfrm>
          <a:off x="20245017" y="1024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36192</xdr:rowOff>
    </xdr:from>
    <xdr:to>
      <xdr:col>102</xdr:col>
      <xdr:colOff>165100</xdr:colOff>
      <xdr:row>59</xdr:row>
      <xdr:rowOff>137792</xdr:rowOff>
    </xdr:to>
    <xdr:sp macro="" textlink="">
      <xdr:nvSpPr>
        <xdr:cNvPr id="835" name="楕円 834"/>
        <xdr:cNvSpPr/>
      </xdr:nvSpPr>
      <xdr:spPr>
        <a:xfrm>
          <a:off x="19494500" y="101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128919</xdr:rowOff>
    </xdr:from>
    <xdr:ext cx="378565" cy="259045"/>
    <xdr:sp macro="" textlink="">
      <xdr:nvSpPr>
        <xdr:cNvPr id="836" name="テキスト ボックス 835"/>
        <xdr:cNvSpPr txBox="1"/>
      </xdr:nvSpPr>
      <xdr:spPr>
        <a:xfrm>
          <a:off x="19356017" y="1024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37171</xdr:rowOff>
    </xdr:from>
    <xdr:to>
      <xdr:col>98</xdr:col>
      <xdr:colOff>38100</xdr:colOff>
      <xdr:row>59</xdr:row>
      <xdr:rowOff>138771</xdr:rowOff>
    </xdr:to>
    <xdr:sp macro="" textlink="">
      <xdr:nvSpPr>
        <xdr:cNvPr id="837" name="楕円 836"/>
        <xdr:cNvSpPr/>
      </xdr:nvSpPr>
      <xdr:spPr>
        <a:xfrm>
          <a:off x="18605500" y="101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129898</xdr:rowOff>
    </xdr:from>
    <xdr:ext cx="378565" cy="259045"/>
    <xdr:sp macro="" textlink="">
      <xdr:nvSpPr>
        <xdr:cNvPr id="838" name="テキスト ボックス 837"/>
        <xdr:cNvSpPr txBox="1"/>
      </xdr:nvSpPr>
      <xdr:spPr>
        <a:xfrm>
          <a:off x="18467017" y="10245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18862</xdr:rowOff>
    </xdr:from>
    <xdr:to>
      <xdr:col>116</xdr:col>
      <xdr:colOff>63500</xdr:colOff>
      <xdr:row>73</xdr:row>
      <xdr:rowOff>81933</xdr:rowOff>
    </xdr:to>
    <xdr:cxnSp macro="">
      <xdr:nvCxnSpPr>
        <xdr:cNvPr id="866" name="直線コネクタ 865"/>
        <xdr:cNvCxnSpPr/>
      </xdr:nvCxnSpPr>
      <xdr:spPr>
        <a:xfrm>
          <a:off x="21323300" y="12534712"/>
          <a:ext cx="8382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18862</xdr:rowOff>
    </xdr:from>
    <xdr:to>
      <xdr:col>111</xdr:col>
      <xdr:colOff>177800</xdr:colOff>
      <xdr:row>73</xdr:row>
      <xdr:rowOff>156822</xdr:rowOff>
    </xdr:to>
    <xdr:cxnSp macro="">
      <xdr:nvCxnSpPr>
        <xdr:cNvPr id="869" name="直線コネクタ 868"/>
        <xdr:cNvCxnSpPr/>
      </xdr:nvCxnSpPr>
      <xdr:spPr>
        <a:xfrm flipV="1">
          <a:off x="20434300" y="12534712"/>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154879</xdr:rowOff>
    </xdr:from>
    <xdr:to>
      <xdr:col>107</xdr:col>
      <xdr:colOff>50800</xdr:colOff>
      <xdr:row>73</xdr:row>
      <xdr:rowOff>156822</xdr:rowOff>
    </xdr:to>
    <xdr:cxnSp macro="">
      <xdr:nvCxnSpPr>
        <xdr:cNvPr id="872" name="直線コネクタ 871"/>
        <xdr:cNvCxnSpPr/>
      </xdr:nvCxnSpPr>
      <xdr:spPr>
        <a:xfrm>
          <a:off x="19545300" y="1267072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143266</xdr:rowOff>
    </xdr:from>
    <xdr:to>
      <xdr:col>102</xdr:col>
      <xdr:colOff>114300</xdr:colOff>
      <xdr:row>73</xdr:row>
      <xdr:rowOff>154879</xdr:rowOff>
    </xdr:to>
    <xdr:cxnSp macro="">
      <xdr:nvCxnSpPr>
        <xdr:cNvPr id="875" name="直線コネクタ 874"/>
        <xdr:cNvCxnSpPr/>
      </xdr:nvCxnSpPr>
      <xdr:spPr>
        <a:xfrm>
          <a:off x="18656300" y="12659116"/>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31133</xdr:rowOff>
    </xdr:from>
    <xdr:to>
      <xdr:col>116</xdr:col>
      <xdr:colOff>114300</xdr:colOff>
      <xdr:row>73</xdr:row>
      <xdr:rowOff>132733</xdr:rowOff>
    </xdr:to>
    <xdr:sp macro="" textlink="">
      <xdr:nvSpPr>
        <xdr:cNvPr id="885" name="楕円 884"/>
        <xdr:cNvSpPr/>
      </xdr:nvSpPr>
      <xdr:spPr>
        <a:xfrm>
          <a:off x="22110700" y="125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54010</xdr:rowOff>
    </xdr:from>
    <xdr:ext cx="534377" cy="259045"/>
    <xdr:sp macro="" textlink="">
      <xdr:nvSpPr>
        <xdr:cNvPr id="886" name="繰出金該当値テキスト"/>
        <xdr:cNvSpPr txBox="1"/>
      </xdr:nvSpPr>
      <xdr:spPr>
        <a:xfrm>
          <a:off x="22212300" y="123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139512</xdr:rowOff>
    </xdr:from>
    <xdr:to>
      <xdr:col>112</xdr:col>
      <xdr:colOff>38100</xdr:colOff>
      <xdr:row>73</xdr:row>
      <xdr:rowOff>69662</xdr:rowOff>
    </xdr:to>
    <xdr:sp macro="" textlink="">
      <xdr:nvSpPr>
        <xdr:cNvPr id="887" name="楕円 886"/>
        <xdr:cNvSpPr/>
      </xdr:nvSpPr>
      <xdr:spPr>
        <a:xfrm>
          <a:off x="21272500" y="124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86189</xdr:rowOff>
    </xdr:from>
    <xdr:ext cx="534377" cy="259045"/>
    <xdr:sp macro="" textlink="">
      <xdr:nvSpPr>
        <xdr:cNvPr id="888" name="テキスト ボックス 887"/>
        <xdr:cNvSpPr txBox="1"/>
      </xdr:nvSpPr>
      <xdr:spPr>
        <a:xfrm>
          <a:off x="21056111" y="12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106022</xdr:rowOff>
    </xdr:from>
    <xdr:to>
      <xdr:col>107</xdr:col>
      <xdr:colOff>101600</xdr:colOff>
      <xdr:row>74</xdr:row>
      <xdr:rowOff>36172</xdr:rowOff>
    </xdr:to>
    <xdr:sp macro="" textlink="">
      <xdr:nvSpPr>
        <xdr:cNvPr id="889" name="楕円 888"/>
        <xdr:cNvSpPr/>
      </xdr:nvSpPr>
      <xdr:spPr>
        <a:xfrm>
          <a:off x="20383500" y="12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52699</xdr:rowOff>
    </xdr:from>
    <xdr:ext cx="534377" cy="259045"/>
    <xdr:sp macro="" textlink="">
      <xdr:nvSpPr>
        <xdr:cNvPr id="890" name="テキスト ボックス 889"/>
        <xdr:cNvSpPr txBox="1"/>
      </xdr:nvSpPr>
      <xdr:spPr>
        <a:xfrm>
          <a:off x="20167111" y="123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104079</xdr:rowOff>
    </xdr:from>
    <xdr:to>
      <xdr:col>102</xdr:col>
      <xdr:colOff>165100</xdr:colOff>
      <xdr:row>74</xdr:row>
      <xdr:rowOff>34229</xdr:rowOff>
    </xdr:to>
    <xdr:sp macro="" textlink="">
      <xdr:nvSpPr>
        <xdr:cNvPr id="891" name="楕円 890"/>
        <xdr:cNvSpPr/>
      </xdr:nvSpPr>
      <xdr:spPr>
        <a:xfrm>
          <a:off x="19494500" y="126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50756</xdr:rowOff>
    </xdr:from>
    <xdr:ext cx="534377" cy="259045"/>
    <xdr:sp macro="" textlink="">
      <xdr:nvSpPr>
        <xdr:cNvPr id="892" name="テキスト ボックス 891"/>
        <xdr:cNvSpPr txBox="1"/>
      </xdr:nvSpPr>
      <xdr:spPr>
        <a:xfrm>
          <a:off x="19278111" y="123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92466</xdr:rowOff>
    </xdr:from>
    <xdr:to>
      <xdr:col>98</xdr:col>
      <xdr:colOff>38100</xdr:colOff>
      <xdr:row>74</xdr:row>
      <xdr:rowOff>22616</xdr:rowOff>
    </xdr:to>
    <xdr:sp macro="" textlink="">
      <xdr:nvSpPr>
        <xdr:cNvPr id="893" name="楕円 892"/>
        <xdr:cNvSpPr/>
      </xdr:nvSpPr>
      <xdr:spPr>
        <a:xfrm>
          <a:off x="18605500" y="126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39143</xdr:rowOff>
    </xdr:from>
    <xdr:ext cx="534377" cy="259045"/>
    <xdr:sp macro="" textlink="">
      <xdr:nvSpPr>
        <xdr:cNvPr id="894" name="テキスト ボックス 893"/>
        <xdr:cNvSpPr txBox="1"/>
      </xdr:nvSpPr>
      <xdr:spPr>
        <a:xfrm>
          <a:off x="18389111" y="123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1,365,306</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354,659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特に増減が大きい項目としては物件費、補助費等、積立金及び普通建設事業費（うち新規整備）である。</a:t>
          </a:r>
        </a:p>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29,934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205,279</a:t>
          </a:r>
          <a:r>
            <a:rPr kumimoji="1" lang="ja-JP" altLang="en-US" sz="1300">
              <a:latin typeface="ＭＳ Ｐゴシック" panose="020B0600070205080204" pitchFamily="50" charset="-128"/>
              <a:ea typeface="ＭＳ Ｐゴシック" panose="020B0600070205080204" pitchFamily="50" charset="-128"/>
            </a:rPr>
            <a:t>円、補助費等は前年度比</a:t>
          </a:r>
          <a:r>
            <a:rPr kumimoji="1" lang="en-US" altLang="ja-JP" sz="1300">
              <a:latin typeface="ＭＳ Ｐゴシック" panose="020B0600070205080204" pitchFamily="50" charset="-128"/>
              <a:ea typeface="ＭＳ Ｐゴシック" panose="020B0600070205080204" pitchFamily="50" charset="-128"/>
            </a:rPr>
            <a:t>121,334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293,238</a:t>
          </a:r>
          <a:r>
            <a:rPr kumimoji="1" lang="ja-JP" altLang="en-US" sz="1300">
              <a:latin typeface="ＭＳ Ｐゴシック" panose="020B0600070205080204" pitchFamily="50" charset="-128"/>
              <a:ea typeface="ＭＳ Ｐゴシック" panose="020B0600070205080204" pitchFamily="50" charset="-128"/>
            </a:rPr>
            <a:t>円、積立金は前年度比</a:t>
          </a:r>
          <a:r>
            <a:rPr kumimoji="1" lang="en-US" altLang="ja-JP" sz="1300">
              <a:latin typeface="ＭＳ Ｐゴシック" panose="020B0600070205080204" pitchFamily="50" charset="-128"/>
              <a:ea typeface="ＭＳ Ｐゴシック" panose="020B0600070205080204" pitchFamily="50" charset="-128"/>
            </a:rPr>
            <a:t>161,695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420,418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これは、ふるさとづくり寄付金が前年度比</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9,548</a:t>
          </a:r>
          <a:r>
            <a:rPr kumimoji="1" lang="ja-JP" altLang="en-US" sz="1300">
              <a:latin typeface="ＭＳ Ｐゴシック" panose="020B0600070205080204" pitchFamily="50" charset="-128"/>
              <a:ea typeface="ＭＳ Ｐゴシック" panose="020B0600070205080204" pitchFamily="50" charset="-128"/>
            </a:rPr>
            <a:t>百万円となったことにより、返礼品、事務費に係る経費及び積立金が増加した。</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普通建設事業費（うち新規整備）は前年度比</a:t>
          </a:r>
          <a:r>
            <a:rPr kumimoji="1" lang="en-US" altLang="ja-JP" sz="1300">
              <a:latin typeface="ＭＳ Ｐゴシック" panose="020B0600070205080204" pitchFamily="50" charset="-128"/>
              <a:ea typeface="ＭＳ Ｐゴシック" panose="020B0600070205080204" pitchFamily="50" charset="-128"/>
            </a:rPr>
            <a:t>44,565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144,084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これは、デジタル田園都市国家構想交付金を活用し、（仮称）ドローンラボ・ドローンフィールド整備事業、（仮称）ブランド研究開発拠点施設整備事業、　（仮称）物流拠点施設整備事業など、新たな施設整備を実施したことにより増加した。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24,637
23,035
46.59
34,850,672
33,637,018
721,354
6,403,589
10,688,805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38735</xdr:rowOff>
    </xdr:from>
    <xdr:to>
      <xdr:col>24</xdr:col>
      <xdr:colOff>63500</xdr:colOff>
      <xdr:row>34</xdr:row>
      <xdr:rowOff>108077</xdr:rowOff>
    </xdr:to>
    <xdr:cxnSp macro="">
      <xdr:nvCxnSpPr>
        <xdr:cNvPr id="61" name="直線コネクタ 60"/>
        <xdr:cNvCxnSpPr/>
      </xdr:nvCxnSpPr>
      <xdr:spPr>
        <a:xfrm flipV="1">
          <a:off x="3797300" y="586803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108077</xdr:rowOff>
    </xdr:from>
    <xdr:to>
      <xdr:col>19</xdr:col>
      <xdr:colOff>177800</xdr:colOff>
      <xdr:row>34</xdr:row>
      <xdr:rowOff>144272</xdr:rowOff>
    </xdr:to>
    <xdr:cxnSp macro="">
      <xdr:nvCxnSpPr>
        <xdr:cNvPr id="64" name="直線コネクタ 63"/>
        <xdr:cNvCxnSpPr/>
      </xdr:nvCxnSpPr>
      <xdr:spPr>
        <a:xfrm flipV="1">
          <a:off x="2908300" y="593737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143510</xdr:rowOff>
    </xdr:from>
    <xdr:to>
      <xdr:col>15</xdr:col>
      <xdr:colOff>50800</xdr:colOff>
      <xdr:row>34</xdr:row>
      <xdr:rowOff>144272</xdr:rowOff>
    </xdr:to>
    <xdr:cxnSp macro="">
      <xdr:nvCxnSpPr>
        <xdr:cNvPr id="67" name="直線コネクタ 66"/>
        <xdr:cNvCxnSpPr/>
      </xdr:nvCxnSpPr>
      <xdr:spPr>
        <a:xfrm>
          <a:off x="2019300" y="59728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143510</xdr:rowOff>
    </xdr:to>
    <xdr:cxnSp macro="">
      <xdr:nvCxnSpPr>
        <xdr:cNvPr id="70" name="直線コネクタ 69"/>
        <xdr:cNvCxnSpPr/>
      </xdr:nvCxnSpPr>
      <xdr:spPr>
        <a:xfrm>
          <a:off x="1130300" y="58722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159385</xdr:rowOff>
    </xdr:from>
    <xdr:to>
      <xdr:col>24</xdr:col>
      <xdr:colOff>114300</xdr:colOff>
      <xdr:row>34</xdr:row>
      <xdr:rowOff>89535</xdr:rowOff>
    </xdr:to>
    <xdr:sp macro="" textlink="">
      <xdr:nvSpPr>
        <xdr:cNvPr id="80" name="楕円 79"/>
        <xdr:cNvSpPr/>
      </xdr:nvSpPr>
      <xdr:spPr>
        <a:xfrm>
          <a:off x="45847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10812</xdr:rowOff>
    </xdr:from>
    <xdr:ext cx="469744" cy="259045"/>
    <xdr:sp macro="" textlink="">
      <xdr:nvSpPr>
        <xdr:cNvPr id="81" name="議会費該当値テキスト"/>
        <xdr:cNvSpPr txBox="1"/>
      </xdr:nvSpPr>
      <xdr:spPr>
        <a:xfrm>
          <a:off x="4686300" y="566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57277</xdr:rowOff>
    </xdr:from>
    <xdr:to>
      <xdr:col>20</xdr:col>
      <xdr:colOff>38100</xdr:colOff>
      <xdr:row>34</xdr:row>
      <xdr:rowOff>158877</xdr:rowOff>
    </xdr:to>
    <xdr:sp macro="" textlink="">
      <xdr:nvSpPr>
        <xdr:cNvPr id="82" name="楕円 81"/>
        <xdr:cNvSpPr/>
      </xdr:nvSpPr>
      <xdr:spPr>
        <a:xfrm>
          <a:off x="37465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3954</xdr:rowOff>
    </xdr:from>
    <xdr:ext cx="469744" cy="259045"/>
    <xdr:sp macro="" textlink="">
      <xdr:nvSpPr>
        <xdr:cNvPr id="83" name="テキスト ボックス 82"/>
        <xdr:cNvSpPr txBox="1"/>
      </xdr:nvSpPr>
      <xdr:spPr>
        <a:xfrm>
          <a:off x="3562428"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4" name="楕円 83"/>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40149</xdr:rowOff>
    </xdr:from>
    <xdr:ext cx="469744" cy="259045"/>
    <xdr:sp macro="" textlink="">
      <xdr:nvSpPr>
        <xdr:cNvPr id="85" name="テキスト ボックス 84"/>
        <xdr:cNvSpPr txBox="1"/>
      </xdr:nvSpPr>
      <xdr:spPr>
        <a:xfrm>
          <a:off x="2673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92710</xdr:rowOff>
    </xdr:from>
    <xdr:to>
      <xdr:col>10</xdr:col>
      <xdr:colOff>165100</xdr:colOff>
      <xdr:row>35</xdr:row>
      <xdr:rowOff>22860</xdr:rowOff>
    </xdr:to>
    <xdr:sp macro="" textlink="">
      <xdr:nvSpPr>
        <xdr:cNvPr id="86" name="楕円 85"/>
        <xdr:cNvSpPr/>
      </xdr:nvSpPr>
      <xdr:spPr>
        <a:xfrm>
          <a:off x="196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39387</xdr:rowOff>
    </xdr:from>
    <xdr:ext cx="469744" cy="259045"/>
    <xdr:sp macro="" textlink="">
      <xdr:nvSpPr>
        <xdr:cNvPr id="87" name="テキスト ボックス 86"/>
        <xdr:cNvSpPr txBox="1"/>
      </xdr:nvSpPr>
      <xdr:spPr>
        <a:xfrm>
          <a:off x="1784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163576</xdr:rowOff>
    </xdr:from>
    <xdr:to>
      <xdr:col>6</xdr:col>
      <xdr:colOff>38100</xdr:colOff>
      <xdr:row>34</xdr:row>
      <xdr:rowOff>93726</xdr:rowOff>
    </xdr:to>
    <xdr:sp macro="" textlink="">
      <xdr:nvSpPr>
        <xdr:cNvPr id="88" name="楕円 87"/>
        <xdr:cNvSpPr/>
      </xdr:nvSpPr>
      <xdr:spPr>
        <a:xfrm>
          <a:off x="1079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110253</xdr:rowOff>
    </xdr:from>
    <xdr:ext cx="469744" cy="259045"/>
    <xdr:sp macro="" textlink="">
      <xdr:nvSpPr>
        <xdr:cNvPr id="89" name="テキスト ボックス 88"/>
        <xdr:cNvSpPr txBox="1"/>
      </xdr:nvSpPr>
      <xdr:spPr>
        <a:xfrm>
          <a:off x="895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9287</xdr:rowOff>
    </xdr:from>
    <xdr:to>
      <xdr:col>24</xdr:col>
      <xdr:colOff>63500</xdr:colOff>
      <xdr:row>54</xdr:row>
      <xdr:rowOff>23065</xdr:rowOff>
    </xdr:to>
    <xdr:cxnSp macro="">
      <xdr:nvCxnSpPr>
        <xdr:cNvPr id="120" name="直線コネクタ 119"/>
        <xdr:cNvCxnSpPr/>
      </xdr:nvCxnSpPr>
      <xdr:spPr>
        <a:xfrm flipV="1">
          <a:off x="3797300" y="8753237"/>
          <a:ext cx="838200" cy="5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23065</xdr:rowOff>
    </xdr:from>
    <xdr:to>
      <xdr:col>19</xdr:col>
      <xdr:colOff>177800</xdr:colOff>
      <xdr:row>55</xdr:row>
      <xdr:rowOff>54288</xdr:rowOff>
    </xdr:to>
    <xdr:cxnSp macro="">
      <xdr:nvCxnSpPr>
        <xdr:cNvPr id="123" name="直線コネクタ 122"/>
        <xdr:cNvCxnSpPr/>
      </xdr:nvCxnSpPr>
      <xdr:spPr>
        <a:xfrm flipV="1">
          <a:off x="2908300" y="9281365"/>
          <a:ext cx="889000" cy="20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54288</xdr:rowOff>
    </xdr:from>
    <xdr:to>
      <xdr:col>15</xdr:col>
      <xdr:colOff>50800</xdr:colOff>
      <xdr:row>55</xdr:row>
      <xdr:rowOff>64528</xdr:rowOff>
    </xdr:to>
    <xdr:cxnSp macro="">
      <xdr:nvCxnSpPr>
        <xdr:cNvPr id="126" name="直線コネクタ 125"/>
        <xdr:cNvCxnSpPr/>
      </xdr:nvCxnSpPr>
      <xdr:spPr>
        <a:xfrm flipV="1">
          <a:off x="2019300" y="9484038"/>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64528</xdr:rowOff>
    </xdr:from>
    <xdr:to>
      <xdr:col>10</xdr:col>
      <xdr:colOff>114300</xdr:colOff>
      <xdr:row>56</xdr:row>
      <xdr:rowOff>145741</xdr:rowOff>
    </xdr:to>
    <xdr:cxnSp macro="">
      <xdr:nvCxnSpPr>
        <xdr:cNvPr id="129" name="直線コネクタ 128"/>
        <xdr:cNvCxnSpPr/>
      </xdr:nvCxnSpPr>
      <xdr:spPr>
        <a:xfrm flipV="1">
          <a:off x="1130300" y="9494278"/>
          <a:ext cx="889000" cy="2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129937</xdr:rowOff>
    </xdr:from>
    <xdr:to>
      <xdr:col>24</xdr:col>
      <xdr:colOff>114300</xdr:colOff>
      <xdr:row>51</xdr:row>
      <xdr:rowOff>60087</xdr:rowOff>
    </xdr:to>
    <xdr:sp macro="" textlink="">
      <xdr:nvSpPr>
        <xdr:cNvPr id="139" name="楕円 138"/>
        <xdr:cNvSpPr/>
      </xdr:nvSpPr>
      <xdr:spPr>
        <a:xfrm>
          <a:off x="4584700" y="87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82964</xdr:rowOff>
    </xdr:from>
    <xdr:ext cx="599010" cy="259045"/>
    <xdr:sp macro="" textlink="">
      <xdr:nvSpPr>
        <xdr:cNvPr id="140" name="総務費該当値テキスト"/>
        <xdr:cNvSpPr txBox="1"/>
      </xdr:nvSpPr>
      <xdr:spPr>
        <a:xfrm>
          <a:off x="4686300" y="86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143715</xdr:rowOff>
    </xdr:from>
    <xdr:to>
      <xdr:col>20</xdr:col>
      <xdr:colOff>38100</xdr:colOff>
      <xdr:row>54</xdr:row>
      <xdr:rowOff>73865</xdr:rowOff>
    </xdr:to>
    <xdr:sp macro="" textlink="">
      <xdr:nvSpPr>
        <xdr:cNvPr id="141" name="楕円 140"/>
        <xdr:cNvSpPr/>
      </xdr:nvSpPr>
      <xdr:spPr>
        <a:xfrm>
          <a:off x="3746500" y="92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90392</xdr:rowOff>
    </xdr:from>
    <xdr:ext cx="599010" cy="259045"/>
    <xdr:sp macro="" textlink="">
      <xdr:nvSpPr>
        <xdr:cNvPr id="142" name="テキスト ボックス 141"/>
        <xdr:cNvSpPr txBox="1"/>
      </xdr:nvSpPr>
      <xdr:spPr>
        <a:xfrm>
          <a:off x="3497795" y="9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3488</xdr:rowOff>
    </xdr:from>
    <xdr:to>
      <xdr:col>15</xdr:col>
      <xdr:colOff>101600</xdr:colOff>
      <xdr:row>55</xdr:row>
      <xdr:rowOff>105088</xdr:rowOff>
    </xdr:to>
    <xdr:sp macro="" textlink="">
      <xdr:nvSpPr>
        <xdr:cNvPr id="143" name="楕円 142"/>
        <xdr:cNvSpPr/>
      </xdr:nvSpPr>
      <xdr:spPr>
        <a:xfrm>
          <a:off x="2857500" y="94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121615</xdr:rowOff>
    </xdr:from>
    <xdr:ext cx="599010" cy="259045"/>
    <xdr:sp macro="" textlink="">
      <xdr:nvSpPr>
        <xdr:cNvPr id="144" name="テキスト ボックス 143"/>
        <xdr:cNvSpPr txBox="1"/>
      </xdr:nvSpPr>
      <xdr:spPr>
        <a:xfrm>
          <a:off x="2608795" y="920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13728</xdr:rowOff>
    </xdr:from>
    <xdr:to>
      <xdr:col>10</xdr:col>
      <xdr:colOff>165100</xdr:colOff>
      <xdr:row>55</xdr:row>
      <xdr:rowOff>115328</xdr:rowOff>
    </xdr:to>
    <xdr:sp macro="" textlink="">
      <xdr:nvSpPr>
        <xdr:cNvPr id="145" name="楕円 144"/>
        <xdr:cNvSpPr/>
      </xdr:nvSpPr>
      <xdr:spPr>
        <a:xfrm>
          <a:off x="1968500" y="94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131855</xdr:rowOff>
    </xdr:from>
    <xdr:ext cx="599010" cy="259045"/>
    <xdr:sp macro="" textlink="">
      <xdr:nvSpPr>
        <xdr:cNvPr id="146" name="テキスト ボックス 145"/>
        <xdr:cNvSpPr txBox="1"/>
      </xdr:nvSpPr>
      <xdr:spPr>
        <a:xfrm>
          <a:off x="1719795" y="92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94941</xdr:rowOff>
    </xdr:from>
    <xdr:to>
      <xdr:col>6</xdr:col>
      <xdr:colOff>38100</xdr:colOff>
      <xdr:row>57</xdr:row>
      <xdr:rowOff>25091</xdr:rowOff>
    </xdr:to>
    <xdr:sp macro="" textlink="">
      <xdr:nvSpPr>
        <xdr:cNvPr id="147" name="楕円 146"/>
        <xdr:cNvSpPr/>
      </xdr:nvSpPr>
      <xdr:spPr>
        <a:xfrm>
          <a:off x="1079500" y="96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41618</xdr:rowOff>
    </xdr:from>
    <xdr:ext cx="599010" cy="259045"/>
    <xdr:sp macro="" textlink="">
      <xdr:nvSpPr>
        <xdr:cNvPr id="148" name="テキスト ボックス 147"/>
        <xdr:cNvSpPr txBox="1"/>
      </xdr:nvSpPr>
      <xdr:spPr>
        <a:xfrm>
          <a:off x="830795" y="94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14339</xdr:rowOff>
    </xdr:from>
    <xdr:to>
      <xdr:col>24</xdr:col>
      <xdr:colOff>63500</xdr:colOff>
      <xdr:row>77</xdr:row>
      <xdr:rowOff>37452</xdr:rowOff>
    </xdr:to>
    <xdr:cxnSp macro="">
      <xdr:nvCxnSpPr>
        <xdr:cNvPr id="178" name="直線コネクタ 177"/>
        <xdr:cNvCxnSpPr/>
      </xdr:nvCxnSpPr>
      <xdr:spPr>
        <a:xfrm flipV="1">
          <a:off x="3797300" y="13044539"/>
          <a:ext cx="838200" cy="1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96596</xdr:rowOff>
    </xdr:from>
    <xdr:to>
      <xdr:col>19</xdr:col>
      <xdr:colOff>177800</xdr:colOff>
      <xdr:row>77</xdr:row>
      <xdr:rowOff>37452</xdr:rowOff>
    </xdr:to>
    <xdr:cxnSp macro="">
      <xdr:nvCxnSpPr>
        <xdr:cNvPr id="181" name="直線コネクタ 180"/>
        <xdr:cNvCxnSpPr/>
      </xdr:nvCxnSpPr>
      <xdr:spPr>
        <a:xfrm>
          <a:off x="2908300" y="13126796"/>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96596</xdr:rowOff>
    </xdr:from>
    <xdr:to>
      <xdr:col>15</xdr:col>
      <xdr:colOff>50800</xdr:colOff>
      <xdr:row>78</xdr:row>
      <xdr:rowOff>14339</xdr:rowOff>
    </xdr:to>
    <xdr:cxnSp macro="">
      <xdr:nvCxnSpPr>
        <xdr:cNvPr id="184" name="直線コネクタ 183"/>
        <xdr:cNvCxnSpPr/>
      </xdr:nvCxnSpPr>
      <xdr:spPr>
        <a:xfrm flipV="1">
          <a:off x="2019300" y="13126796"/>
          <a:ext cx="889000" cy="2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14339</xdr:rowOff>
    </xdr:from>
    <xdr:to>
      <xdr:col>10</xdr:col>
      <xdr:colOff>114300</xdr:colOff>
      <xdr:row>78</xdr:row>
      <xdr:rowOff>87846</xdr:rowOff>
    </xdr:to>
    <xdr:cxnSp macro="">
      <xdr:nvCxnSpPr>
        <xdr:cNvPr id="187" name="直線コネクタ 186"/>
        <xdr:cNvCxnSpPr/>
      </xdr:nvCxnSpPr>
      <xdr:spPr>
        <a:xfrm flipV="1">
          <a:off x="1130300" y="13387439"/>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134989</xdr:rowOff>
    </xdr:from>
    <xdr:to>
      <xdr:col>24</xdr:col>
      <xdr:colOff>114300</xdr:colOff>
      <xdr:row>76</xdr:row>
      <xdr:rowOff>65139</xdr:rowOff>
    </xdr:to>
    <xdr:sp macro="" textlink="">
      <xdr:nvSpPr>
        <xdr:cNvPr id="197" name="楕円 196"/>
        <xdr:cNvSpPr/>
      </xdr:nvSpPr>
      <xdr:spPr>
        <a:xfrm>
          <a:off x="4584700" y="12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157866</xdr:rowOff>
    </xdr:from>
    <xdr:ext cx="599010" cy="259045"/>
    <xdr:sp macro="" textlink="">
      <xdr:nvSpPr>
        <xdr:cNvPr id="198" name="民生費該当値テキスト"/>
        <xdr:cNvSpPr txBox="1"/>
      </xdr:nvSpPr>
      <xdr:spPr>
        <a:xfrm>
          <a:off x="4686300" y="128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158102</xdr:rowOff>
    </xdr:from>
    <xdr:to>
      <xdr:col>20</xdr:col>
      <xdr:colOff>38100</xdr:colOff>
      <xdr:row>77</xdr:row>
      <xdr:rowOff>88252</xdr:rowOff>
    </xdr:to>
    <xdr:sp macro="" textlink="">
      <xdr:nvSpPr>
        <xdr:cNvPr id="199" name="楕円 198"/>
        <xdr:cNvSpPr/>
      </xdr:nvSpPr>
      <xdr:spPr>
        <a:xfrm>
          <a:off x="3746500" y="131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104779</xdr:rowOff>
    </xdr:from>
    <xdr:ext cx="599010" cy="259045"/>
    <xdr:sp macro="" textlink="">
      <xdr:nvSpPr>
        <xdr:cNvPr id="200" name="テキスト ボックス 199"/>
        <xdr:cNvSpPr txBox="1"/>
      </xdr:nvSpPr>
      <xdr:spPr>
        <a:xfrm>
          <a:off x="3497795" y="1296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45796</xdr:rowOff>
    </xdr:from>
    <xdr:to>
      <xdr:col>15</xdr:col>
      <xdr:colOff>101600</xdr:colOff>
      <xdr:row>76</xdr:row>
      <xdr:rowOff>147396</xdr:rowOff>
    </xdr:to>
    <xdr:sp macro="" textlink="">
      <xdr:nvSpPr>
        <xdr:cNvPr id="201" name="楕円 200"/>
        <xdr:cNvSpPr/>
      </xdr:nvSpPr>
      <xdr:spPr>
        <a:xfrm>
          <a:off x="2857500" y="130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138523</xdr:rowOff>
    </xdr:from>
    <xdr:ext cx="599010" cy="259045"/>
    <xdr:sp macro="" textlink="">
      <xdr:nvSpPr>
        <xdr:cNvPr id="202" name="テキスト ボックス 201"/>
        <xdr:cNvSpPr txBox="1"/>
      </xdr:nvSpPr>
      <xdr:spPr>
        <a:xfrm>
          <a:off x="2608795" y="1316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134989</xdr:rowOff>
    </xdr:from>
    <xdr:to>
      <xdr:col>10</xdr:col>
      <xdr:colOff>165100</xdr:colOff>
      <xdr:row>78</xdr:row>
      <xdr:rowOff>65139</xdr:rowOff>
    </xdr:to>
    <xdr:sp macro="" textlink="">
      <xdr:nvSpPr>
        <xdr:cNvPr id="203" name="楕円 202"/>
        <xdr:cNvSpPr/>
      </xdr:nvSpPr>
      <xdr:spPr>
        <a:xfrm>
          <a:off x="1968500" y="133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81666</xdr:rowOff>
    </xdr:from>
    <xdr:ext cx="599010" cy="259045"/>
    <xdr:sp macro="" textlink="">
      <xdr:nvSpPr>
        <xdr:cNvPr id="204" name="テキスト ボックス 203"/>
        <xdr:cNvSpPr txBox="1"/>
      </xdr:nvSpPr>
      <xdr:spPr>
        <a:xfrm>
          <a:off x="1719795" y="131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37046</xdr:rowOff>
    </xdr:from>
    <xdr:to>
      <xdr:col>6</xdr:col>
      <xdr:colOff>38100</xdr:colOff>
      <xdr:row>78</xdr:row>
      <xdr:rowOff>138646</xdr:rowOff>
    </xdr:to>
    <xdr:sp macro="" textlink="">
      <xdr:nvSpPr>
        <xdr:cNvPr id="205" name="楕円 204"/>
        <xdr:cNvSpPr/>
      </xdr:nvSpPr>
      <xdr:spPr>
        <a:xfrm>
          <a:off x="1079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155173</xdr:rowOff>
    </xdr:from>
    <xdr:ext cx="599010" cy="259045"/>
    <xdr:sp macro="" textlink="">
      <xdr:nvSpPr>
        <xdr:cNvPr id="206" name="テキスト ボックス 205"/>
        <xdr:cNvSpPr txBox="1"/>
      </xdr:nvSpPr>
      <xdr:spPr>
        <a:xfrm>
          <a:off x="830795" y="131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127927</xdr:rowOff>
    </xdr:from>
    <xdr:to>
      <xdr:col>24</xdr:col>
      <xdr:colOff>63500</xdr:colOff>
      <xdr:row>96</xdr:row>
      <xdr:rowOff>123583</xdr:rowOff>
    </xdr:to>
    <xdr:cxnSp macro="">
      <xdr:nvCxnSpPr>
        <xdr:cNvPr id="236" name="直線コネクタ 235"/>
        <xdr:cNvCxnSpPr/>
      </xdr:nvCxnSpPr>
      <xdr:spPr>
        <a:xfrm>
          <a:off x="3797300" y="15901327"/>
          <a:ext cx="838200" cy="6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127927</xdr:rowOff>
    </xdr:from>
    <xdr:to>
      <xdr:col>19</xdr:col>
      <xdr:colOff>177800</xdr:colOff>
      <xdr:row>94</xdr:row>
      <xdr:rowOff>137528</xdr:rowOff>
    </xdr:to>
    <xdr:cxnSp macro="">
      <xdr:nvCxnSpPr>
        <xdr:cNvPr id="239" name="直線コネクタ 238"/>
        <xdr:cNvCxnSpPr/>
      </xdr:nvCxnSpPr>
      <xdr:spPr>
        <a:xfrm flipV="1">
          <a:off x="2908300" y="15901327"/>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137528</xdr:rowOff>
    </xdr:from>
    <xdr:to>
      <xdr:col>15</xdr:col>
      <xdr:colOff>50800</xdr:colOff>
      <xdr:row>96</xdr:row>
      <xdr:rowOff>130594</xdr:rowOff>
    </xdr:to>
    <xdr:cxnSp macro="">
      <xdr:nvCxnSpPr>
        <xdr:cNvPr id="242" name="直線コネクタ 241"/>
        <xdr:cNvCxnSpPr/>
      </xdr:nvCxnSpPr>
      <xdr:spPr>
        <a:xfrm flipV="1">
          <a:off x="2019300" y="16253828"/>
          <a:ext cx="889000" cy="3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88836</xdr:rowOff>
    </xdr:from>
    <xdr:to>
      <xdr:col>10</xdr:col>
      <xdr:colOff>114300</xdr:colOff>
      <xdr:row>96</xdr:row>
      <xdr:rowOff>130594</xdr:rowOff>
    </xdr:to>
    <xdr:cxnSp macro="">
      <xdr:nvCxnSpPr>
        <xdr:cNvPr id="245" name="直線コネクタ 244"/>
        <xdr:cNvCxnSpPr/>
      </xdr:nvCxnSpPr>
      <xdr:spPr>
        <a:xfrm>
          <a:off x="1130300" y="16548036"/>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72783</xdr:rowOff>
    </xdr:from>
    <xdr:to>
      <xdr:col>24</xdr:col>
      <xdr:colOff>114300</xdr:colOff>
      <xdr:row>97</xdr:row>
      <xdr:rowOff>2933</xdr:rowOff>
    </xdr:to>
    <xdr:sp macro="" textlink="">
      <xdr:nvSpPr>
        <xdr:cNvPr id="255" name="楕円 254"/>
        <xdr:cNvSpPr/>
      </xdr:nvSpPr>
      <xdr:spPr>
        <a:xfrm>
          <a:off x="4584700" y="165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51210</xdr:rowOff>
    </xdr:from>
    <xdr:ext cx="534377" cy="259045"/>
    <xdr:sp macro="" textlink="">
      <xdr:nvSpPr>
        <xdr:cNvPr id="256" name="衛生費該当値テキスト"/>
        <xdr:cNvSpPr txBox="1"/>
      </xdr:nvSpPr>
      <xdr:spPr>
        <a:xfrm>
          <a:off x="4686300"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77127</xdr:rowOff>
    </xdr:from>
    <xdr:to>
      <xdr:col>20</xdr:col>
      <xdr:colOff>38100</xdr:colOff>
      <xdr:row>93</xdr:row>
      <xdr:rowOff>7277</xdr:rowOff>
    </xdr:to>
    <xdr:sp macro="" textlink="">
      <xdr:nvSpPr>
        <xdr:cNvPr id="257" name="楕円 256"/>
        <xdr:cNvSpPr/>
      </xdr:nvSpPr>
      <xdr:spPr>
        <a:xfrm>
          <a:off x="3746500" y="15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23804</xdr:rowOff>
    </xdr:from>
    <xdr:ext cx="534377" cy="259045"/>
    <xdr:sp macro="" textlink="">
      <xdr:nvSpPr>
        <xdr:cNvPr id="258" name="テキスト ボックス 257"/>
        <xdr:cNvSpPr txBox="1"/>
      </xdr:nvSpPr>
      <xdr:spPr>
        <a:xfrm>
          <a:off x="3530111" y="156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86728</xdr:rowOff>
    </xdr:from>
    <xdr:to>
      <xdr:col>15</xdr:col>
      <xdr:colOff>101600</xdr:colOff>
      <xdr:row>95</xdr:row>
      <xdr:rowOff>16878</xdr:rowOff>
    </xdr:to>
    <xdr:sp macro="" textlink="">
      <xdr:nvSpPr>
        <xdr:cNvPr id="259" name="楕円 258"/>
        <xdr:cNvSpPr/>
      </xdr:nvSpPr>
      <xdr:spPr>
        <a:xfrm>
          <a:off x="2857500" y="162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8005</xdr:rowOff>
    </xdr:from>
    <xdr:ext cx="534377" cy="259045"/>
    <xdr:sp macro="" textlink="">
      <xdr:nvSpPr>
        <xdr:cNvPr id="260" name="テキスト ボックス 259"/>
        <xdr:cNvSpPr txBox="1"/>
      </xdr:nvSpPr>
      <xdr:spPr>
        <a:xfrm>
          <a:off x="2641111" y="162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79794</xdr:rowOff>
    </xdr:from>
    <xdr:to>
      <xdr:col>10</xdr:col>
      <xdr:colOff>165100</xdr:colOff>
      <xdr:row>97</xdr:row>
      <xdr:rowOff>9944</xdr:rowOff>
    </xdr:to>
    <xdr:sp macro="" textlink="">
      <xdr:nvSpPr>
        <xdr:cNvPr id="261" name="楕円 260"/>
        <xdr:cNvSpPr/>
      </xdr:nvSpPr>
      <xdr:spPr>
        <a:xfrm>
          <a:off x="1968500" y="165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1071</xdr:rowOff>
    </xdr:from>
    <xdr:ext cx="534377" cy="259045"/>
    <xdr:sp macro="" textlink="">
      <xdr:nvSpPr>
        <xdr:cNvPr id="262" name="テキスト ボックス 261"/>
        <xdr:cNvSpPr txBox="1"/>
      </xdr:nvSpPr>
      <xdr:spPr>
        <a:xfrm>
          <a:off x="1752111" y="166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38036</xdr:rowOff>
    </xdr:from>
    <xdr:to>
      <xdr:col>6</xdr:col>
      <xdr:colOff>38100</xdr:colOff>
      <xdr:row>96</xdr:row>
      <xdr:rowOff>139636</xdr:rowOff>
    </xdr:to>
    <xdr:sp macro="" textlink="">
      <xdr:nvSpPr>
        <xdr:cNvPr id="263" name="楕円 262"/>
        <xdr:cNvSpPr/>
      </xdr:nvSpPr>
      <xdr:spPr>
        <a:xfrm>
          <a:off x="10795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130763</xdr:rowOff>
    </xdr:from>
    <xdr:ext cx="534377" cy="259045"/>
    <xdr:sp macro="" textlink="">
      <xdr:nvSpPr>
        <xdr:cNvPr id="264" name="テキスト ボックス 263"/>
        <xdr:cNvSpPr txBox="1"/>
      </xdr:nvSpPr>
      <xdr:spPr>
        <a:xfrm>
          <a:off x="863111" y="165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29591</xdr:rowOff>
    </xdr:from>
    <xdr:to>
      <xdr:col>55</xdr:col>
      <xdr:colOff>0</xdr:colOff>
      <xdr:row>37</xdr:row>
      <xdr:rowOff>31496</xdr:rowOff>
    </xdr:to>
    <xdr:cxnSp macro="">
      <xdr:nvCxnSpPr>
        <xdr:cNvPr id="293" name="直線コネクタ 292"/>
        <xdr:cNvCxnSpPr/>
      </xdr:nvCxnSpPr>
      <xdr:spPr>
        <a:xfrm flipV="1">
          <a:off x="9639300" y="637324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69215</xdr:rowOff>
    </xdr:to>
    <xdr:cxnSp macro="">
      <xdr:nvCxnSpPr>
        <xdr:cNvPr id="296" name="直線コネクタ 295"/>
        <xdr:cNvCxnSpPr/>
      </xdr:nvCxnSpPr>
      <xdr:spPr>
        <a:xfrm flipV="1">
          <a:off x="8750300" y="637514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15113</xdr:rowOff>
    </xdr:from>
    <xdr:to>
      <xdr:col>45</xdr:col>
      <xdr:colOff>177800</xdr:colOff>
      <xdr:row>37</xdr:row>
      <xdr:rowOff>69215</xdr:rowOff>
    </xdr:to>
    <xdr:cxnSp macro="">
      <xdr:nvCxnSpPr>
        <xdr:cNvPr id="299" name="直線コネクタ 298"/>
        <xdr:cNvCxnSpPr/>
      </xdr:nvCxnSpPr>
      <xdr:spPr>
        <a:xfrm>
          <a:off x="7861300" y="63587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111887</xdr:rowOff>
    </xdr:from>
    <xdr:to>
      <xdr:col>41</xdr:col>
      <xdr:colOff>50800</xdr:colOff>
      <xdr:row>37</xdr:row>
      <xdr:rowOff>15113</xdr:rowOff>
    </xdr:to>
    <xdr:cxnSp macro="">
      <xdr:nvCxnSpPr>
        <xdr:cNvPr id="302" name="直線コネクタ 301"/>
        <xdr:cNvCxnSpPr/>
      </xdr:nvCxnSpPr>
      <xdr:spPr>
        <a:xfrm>
          <a:off x="6972300" y="628408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150241</xdr:rowOff>
    </xdr:from>
    <xdr:to>
      <xdr:col>55</xdr:col>
      <xdr:colOff>50800</xdr:colOff>
      <xdr:row>37</xdr:row>
      <xdr:rowOff>80391</xdr:rowOff>
    </xdr:to>
    <xdr:sp macro="" textlink="">
      <xdr:nvSpPr>
        <xdr:cNvPr id="312" name="楕円 311"/>
        <xdr:cNvSpPr/>
      </xdr:nvSpPr>
      <xdr:spPr>
        <a:xfrm>
          <a:off x="10426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1668</xdr:rowOff>
    </xdr:from>
    <xdr:ext cx="378565" cy="259045"/>
    <xdr:sp macro="" textlink="">
      <xdr:nvSpPr>
        <xdr:cNvPr id="313" name="労働費該当値テキスト"/>
        <xdr:cNvSpPr txBox="1"/>
      </xdr:nvSpPr>
      <xdr:spPr>
        <a:xfrm>
          <a:off x="10528300"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152146</xdr:rowOff>
    </xdr:from>
    <xdr:to>
      <xdr:col>50</xdr:col>
      <xdr:colOff>165100</xdr:colOff>
      <xdr:row>37</xdr:row>
      <xdr:rowOff>82296</xdr:rowOff>
    </xdr:to>
    <xdr:sp macro="" textlink="">
      <xdr:nvSpPr>
        <xdr:cNvPr id="314" name="楕円 313"/>
        <xdr:cNvSpPr/>
      </xdr:nvSpPr>
      <xdr:spPr>
        <a:xfrm>
          <a:off x="958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98823</xdr:rowOff>
    </xdr:from>
    <xdr:ext cx="378565" cy="259045"/>
    <xdr:sp macro="" textlink="">
      <xdr:nvSpPr>
        <xdr:cNvPr id="315" name="テキスト ボックス 314"/>
        <xdr:cNvSpPr txBox="1"/>
      </xdr:nvSpPr>
      <xdr:spPr>
        <a:xfrm>
          <a:off x="9450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18415</xdr:rowOff>
    </xdr:from>
    <xdr:to>
      <xdr:col>46</xdr:col>
      <xdr:colOff>38100</xdr:colOff>
      <xdr:row>37</xdr:row>
      <xdr:rowOff>120015</xdr:rowOff>
    </xdr:to>
    <xdr:sp macro="" textlink="">
      <xdr:nvSpPr>
        <xdr:cNvPr id="316" name="楕円 315"/>
        <xdr:cNvSpPr/>
      </xdr:nvSpPr>
      <xdr:spPr>
        <a:xfrm>
          <a:off x="8699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136542</xdr:rowOff>
    </xdr:from>
    <xdr:ext cx="378565" cy="259045"/>
    <xdr:sp macro="" textlink="">
      <xdr:nvSpPr>
        <xdr:cNvPr id="317" name="テキスト ボックス 316"/>
        <xdr:cNvSpPr txBox="1"/>
      </xdr:nvSpPr>
      <xdr:spPr>
        <a:xfrm>
          <a:off x="8561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135763</xdr:rowOff>
    </xdr:from>
    <xdr:to>
      <xdr:col>41</xdr:col>
      <xdr:colOff>101600</xdr:colOff>
      <xdr:row>37</xdr:row>
      <xdr:rowOff>65913</xdr:rowOff>
    </xdr:to>
    <xdr:sp macro="" textlink="">
      <xdr:nvSpPr>
        <xdr:cNvPr id="318" name="楕円 317"/>
        <xdr:cNvSpPr/>
      </xdr:nvSpPr>
      <xdr:spPr>
        <a:xfrm>
          <a:off x="7810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82440</xdr:rowOff>
    </xdr:from>
    <xdr:ext cx="378565" cy="259045"/>
    <xdr:sp macro="" textlink="">
      <xdr:nvSpPr>
        <xdr:cNvPr id="319" name="テキスト ボックス 318"/>
        <xdr:cNvSpPr txBox="1"/>
      </xdr:nvSpPr>
      <xdr:spPr>
        <a:xfrm>
          <a:off x="7672017" y="608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61087</xdr:rowOff>
    </xdr:from>
    <xdr:to>
      <xdr:col>36</xdr:col>
      <xdr:colOff>165100</xdr:colOff>
      <xdr:row>36</xdr:row>
      <xdr:rowOff>162687</xdr:rowOff>
    </xdr:to>
    <xdr:sp macro="" textlink="">
      <xdr:nvSpPr>
        <xdr:cNvPr id="320" name="楕円 319"/>
        <xdr:cNvSpPr/>
      </xdr:nvSpPr>
      <xdr:spPr>
        <a:xfrm>
          <a:off x="6921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7764</xdr:rowOff>
    </xdr:from>
    <xdr:ext cx="469744" cy="259045"/>
    <xdr:sp macro="" textlink="">
      <xdr:nvSpPr>
        <xdr:cNvPr id="321" name="テキスト ボックス 320"/>
        <xdr:cNvSpPr txBox="1"/>
      </xdr:nvSpPr>
      <xdr:spPr>
        <a:xfrm>
          <a:off x="6737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93656</xdr:rowOff>
    </xdr:from>
    <xdr:to>
      <xdr:col>55</xdr:col>
      <xdr:colOff>0</xdr:colOff>
      <xdr:row>57</xdr:row>
      <xdr:rowOff>54946</xdr:rowOff>
    </xdr:to>
    <xdr:cxnSp macro="">
      <xdr:nvCxnSpPr>
        <xdr:cNvPr id="350" name="直線コネクタ 349"/>
        <xdr:cNvCxnSpPr/>
      </xdr:nvCxnSpPr>
      <xdr:spPr>
        <a:xfrm flipV="1">
          <a:off x="9639300" y="9351956"/>
          <a:ext cx="838200" cy="4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54946</xdr:rowOff>
    </xdr:from>
    <xdr:to>
      <xdr:col>50</xdr:col>
      <xdr:colOff>114300</xdr:colOff>
      <xdr:row>57</xdr:row>
      <xdr:rowOff>70968</xdr:rowOff>
    </xdr:to>
    <xdr:cxnSp macro="">
      <xdr:nvCxnSpPr>
        <xdr:cNvPr id="353" name="直線コネクタ 352"/>
        <xdr:cNvCxnSpPr/>
      </xdr:nvCxnSpPr>
      <xdr:spPr>
        <a:xfrm flipV="1">
          <a:off x="8750300" y="9827596"/>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70968</xdr:rowOff>
    </xdr:from>
    <xdr:to>
      <xdr:col>45</xdr:col>
      <xdr:colOff>177800</xdr:colOff>
      <xdr:row>57</xdr:row>
      <xdr:rowOff>79121</xdr:rowOff>
    </xdr:to>
    <xdr:cxnSp macro="">
      <xdr:nvCxnSpPr>
        <xdr:cNvPr id="356" name="直線コネクタ 355"/>
        <xdr:cNvCxnSpPr/>
      </xdr:nvCxnSpPr>
      <xdr:spPr>
        <a:xfrm flipV="1">
          <a:off x="7861300" y="98436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72110</xdr:rowOff>
    </xdr:from>
    <xdr:to>
      <xdr:col>41</xdr:col>
      <xdr:colOff>50800</xdr:colOff>
      <xdr:row>57</xdr:row>
      <xdr:rowOff>79121</xdr:rowOff>
    </xdr:to>
    <xdr:cxnSp macro="">
      <xdr:nvCxnSpPr>
        <xdr:cNvPr id="359" name="直線コネクタ 358"/>
        <xdr:cNvCxnSpPr/>
      </xdr:nvCxnSpPr>
      <xdr:spPr>
        <a:xfrm>
          <a:off x="6972300" y="984476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42856</xdr:rowOff>
    </xdr:from>
    <xdr:to>
      <xdr:col>55</xdr:col>
      <xdr:colOff>50800</xdr:colOff>
      <xdr:row>54</xdr:row>
      <xdr:rowOff>144456</xdr:rowOff>
    </xdr:to>
    <xdr:sp macro="" textlink="">
      <xdr:nvSpPr>
        <xdr:cNvPr id="369" name="楕円 368"/>
        <xdr:cNvSpPr/>
      </xdr:nvSpPr>
      <xdr:spPr>
        <a:xfrm>
          <a:off x="10426700" y="93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65733</xdr:rowOff>
    </xdr:from>
    <xdr:ext cx="534377" cy="259045"/>
    <xdr:sp macro="" textlink="">
      <xdr:nvSpPr>
        <xdr:cNvPr id="370" name="農林水産業費該当値テキスト"/>
        <xdr:cNvSpPr txBox="1"/>
      </xdr:nvSpPr>
      <xdr:spPr>
        <a:xfrm>
          <a:off x="10528300" y="91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4146</xdr:rowOff>
    </xdr:from>
    <xdr:to>
      <xdr:col>50</xdr:col>
      <xdr:colOff>165100</xdr:colOff>
      <xdr:row>57</xdr:row>
      <xdr:rowOff>105746</xdr:rowOff>
    </xdr:to>
    <xdr:sp macro="" textlink="">
      <xdr:nvSpPr>
        <xdr:cNvPr id="371" name="楕円 370"/>
        <xdr:cNvSpPr/>
      </xdr:nvSpPr>
      <xdr:spPr>
        <a:xfrm>
          <a:off x="9588500" y="97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96873</xdr:rowOff>
    </xdr:from>
    <xdr:ext cx="534377" cy="259045"/>
    <xdr:sp macro="" textlink="">
      <xdr:nvSpPr>
        <xdr:cNvPr id="372" name="テキスト ボックス 371"/>
        <xdr:cNvSpPr txBox="1"/>
      </xdr:nvSpPr>
      <xdr:spPr>
        <a:xfrm>
          <a:off x="9372111" y="98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20168</xdr:rowOff>
    </xdr:from>
    <xdr:to>
      <xdr:col>46</xdr:col>
      <xdr:colOff>38100</xdr:colOff>
      <xdr:row>57</xdr:row>
      <xdr:rowOff>121768</xdr:rowOff>
    </xdr:to>
    <xdr:sp macro="" textlink="">
      <xdr:nvSpPr>
        <xdr:cNvPr id="373" name="楕円 372"/>
        <xdr:cNvSpPr/>
      </xdr:nvSpPr>
      <xdr:spPr>
        <a:xfrm>
          <a:off x="8699500" y="97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112895</xdr:rowOff>
    </xdr:from>
    <xdr:ext cx="534377" cy="259045"/>
    <xdr:sp macro="" textlink="">
      <xdr:nvSpPr>
        <xdr:cNvPr id="374" name="テキスト ボックス 373"/>
        <xdr:cNvSpPr txBox="1"/>
      </xdr:nvSpPr>
      <xdr:spPr>
        <a:xfrm>
          <a:off x="8483111" y="98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28321</xdr:rowOff>
    </xdr:from>
    <xdr:to>
      <xdr:col>41</xdr:col>
      <xdr:colOff>101600</xdr:colOff>
      <xdr:row>57</xdr:row>
      <xdr:rowOff>129921</xdr:rowOff>
    </xdr:to>
    <xdr:sp macro="" textlink="">
      <xdr:nvSpPr>
        <xdr:cNvPr id="375" name="楕円 374"/>
        <xdr:cNvSpPr/>
      </xdr:nvSpPr>
      <xdr:spPr>
        <a:xfrm>
          <a:off x="7810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121048</xdr:rowOff>
    </xdr:from>
    <xdr:ext cx="534377" cy="259045"/>
    <xdr:sp macro="" textlink="">
      <xdr:nvSpPr>
        <xdr:cNvPr id="376" name="テキスト ボックス 375"/>
        <xdr:cNvSpPr txBox="1"/>
      </xdr:nvSpPr>
      <xdr:spPr>
        <a:xfrm>
          <a:off x="7594111" y="98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21310</xdr:rowOff>
    </xdr:from>
    <xdr:to>
      <xdr:col>36</xdr:col>
      <xdr:colOff>165100</xdr:colOff>
      <xdr:row>57</xdr:row>
      <xdr:rowOff>122910</xdr:rowOff>
    </xdr:to>
    <xdr:sp macro="" textlink="">
      <xdr:nvSpPr>
        <xdr:cNvPr id="377" name="楕円 376"/>
        <xdr:cNvSpPr/>
      </xdr:nvSpPr>
      <xdr:spPr>
        <a:xfrm>
          <a:off x="6921500" y="97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114037</xdr:rowOff>
    </xdr:from>
    <xdr:ext cx="534377" cy="259045"/>
    <xdr:sp macro="" textlink="">
      <xdr:nvSpPr>
        <xdr:cNvPr id="378" name="テキスト ボックス 377"/>
        <xdr:cNvSpPr txBox="1"/>
      </xdr:nvSpPr>
      <xdr:spPr>
        <a:xfrm>
          <a:off x="6705111" y="98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53129</xdr:rowOff>
    </xdr:from>
    <xdr:to>
      <xdr:col>55</xdr:col>
      <xdr:colOff>0</xdr:colOff>
      <xdr:row>77</xdr:row>
      <xdr:rowOff>2746</xdr:rowOff>
    </xdr:to>
    <xdr:cxnSp macro="">
      <xdr:nvCxnSpPr>
        <xdr:cNvPr id="405" name="直線コネクタ 404"/>
        <xdr:cNvCxnSpPr/>
      </xdr:nvCxnSpPr>
      <xdr:spPr>
        <a:xfrm flipV="1">
          <a:off x="9639300" y="12740429"/>
          <a:ext cx="838200" cy="46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2746</xdr:rowOff>
    </xdr:from>
    <xdr:to>
      <xdr:col>50</xdr:col>
      <xdr:colOff>114300</xdr:colOff>
      <xdr:row>77</xdr:row>
      <xdr:rowOff>58502</xdr:rowOff>
    </xdr:to>
    <xdr:cxnSp macro="">
      <xdr:nvCxnSpPr>
        <xdr:cNvPr id="408" name="直線コネクタ 407"/>
        <xdr:cNvCxnSpPr/>
      </xdr:nvCxnSpPr>
      <xdr:spPr>
        <a:xfrm flipV="1">
          <a:off x="8750300" y="1320439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58502</xdr:rowOff>
    </xdr:from>
    <xdr:to>
      <xdr:col>45</xdr:col>
      <xdr:colOff>177800</xdr:colOff>
      <xdr:row>77</xdr:row>
      <xdr:rowOff>86413</xdr:rowOff>
    </xdr:to>
    <xdr:cxnSp macro="">
      <xdr:nvCxnSpPr>
        <xdr:cNvPr id="411" name="直線コネクタ 410"/>
        <xdr:cNvCxnSpPr/>
      </xdr:nvCxnSpPr>
      <xdr:spPr>
        <a:xfrm flipV="1">
          <a:off x="7861300" y="13260152"/>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70937</xdr:rowOff>
    </xdr:from>
    <xdr:to>
      <xdr:col>41</xdr:col>
      <xdr:colOff>50800</xdr:colOff>
      <xdr:row>77</xdr:row>
      <xdr:rowOff>86413</xdr:rowOff>
    </xdr:to>
    <xdr:cxnSp macro="">
      <xdr:nvCxnSpPr>
        <xdr:cNvPr id="414" name="直線コネクタ 413"/>
        <xdr:cNvCxnSpPr/>
      </xdr:nvCxnSpPr>
      <xdr:spPr>
        <a:xfrm>
          <a:off x="6972300" y="13272587"/>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2329</xdr:rowOff>
    </xdr:from>
    <xdr:to>
      <xdr:col>55</xdr:col>
      <xdr:colOff>50800</xdr:colOff>
      <xdr:row>74</xdr:row>
      <xdr:rowOff>103929</xdr:rowOff>
    </xdr:to>
    <xdr:sp macro="" textlink="">
      <xdr:nvSpPr>
        <xdr:cNvPr id="424" name="楕円 423"/>
        <xdr:cNvSpPr/>
      </xdr:nvSpPr>
      <xdr:spPr>
        <a:xfrm>
          <a:off x="10426700" y="126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25206</xdr:rowOff>
    </xdr:from>
    <xdr:ext cx="534377" cy="259045"/>
    <xdr:sp macro="" textlink="">
      <xdr:nvSpPr>
        <xdr:cNvPr id="425" name="商工費該当値テキスト"/>
        <xdr:cNvSpPr txBox="1"/>
      </xdr:nvSpPr>
      <xdr:spPr>
        <a:xfrm>
          <a:off x="10528300" y="125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123396</xdr:rowOff>
    </xdr:from>
    <xdr:to>
      <xdr:col>50</xdr:col>
      <xdr:colOff>165100</xdr:colOff>
      <xdr:row>77</xdr:row>
      <xdr:rowOff>53546</xdr:rowOff>
    </xdr:to>
    <xdr:sp macro="" textlink="">
      <xdr:nvSpPr>
        <xdr:cNvPr id="426" name="楕円 425"/>
        <xdr:cNvSpPr/>
      </xdr:nvSpPr>
      <xdr:spPr>
        <a:xfrm>
          <a:off x="9588500" y="131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44673</xdr:rowOff>
    </xdr:from>
    <xdr:ext cx="534377" cy="259045"/>
    <xdr:sp macro="" textlink="">
      <xdr:nvSpPr>
        <xdr:cNvPr id="427" name="テキスト ボックス 426"/>
        <xdr:cNvSpPr txBox="1"/>
      </xdr:nvSpPr>
      <xdr:spPr>
        <a:xfrm>
          <a:off x="9372111" y="132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7702</xdr:rowOff>
    </xdr:from>
    <xdr:to>
      <xdr:col>46</xdr:col>
      <xdr:colOff>38100</xdr:colOff>
      <xdr:row>77</xdr:row>
      <xdr:rowOff>109302</xdr:rowOff>
    </xdr:to>
    <xdr:sp macro="" textlink="">
      <xdr:nvSpPr>
        <xdr:cNvPr id="428" name="楕円 427"/>
        <xdr:cNvSpPr/>
      </xdr:nvSpPr>
      <xdr:spPr>
        <a:xfrm>
          <a:off x="8699500" y="132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100429</xdr:rowOff>
    </xdr:from>
    <xdr:ext cx="534377" cy="259045"/>
    <xdr:sp macro="" textlink="">
      <xdr:nvSpPr>
        <xdr:cNvPr id="429" name="テキスト ボックス 428"/>
        <xdr:cNvSpPr txBox="1"/>
      </xdr:nvSpPr>
      <xdr:spPr>
        <a:xfrm>
          <a:off x="8483111" y="133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35613</xdr:rowOff>
    </xdr:from>
    <xdr:to>
      <xdr:col>41</xdr:col>
      <xdr:colOff>101600</xdr:colOff>
      <xdr:row>77</xdr:row>
      <xdr:rowOff>137213</xdr:rowOff>
    </xdr:to>
    <xdr:sp macro="" textlink="">
      <xdr:nvSpPr>
        <xdr:cNvPr id="430" name="楕円 429"/>
        <xdr:cNvSpPr/>
      </xdr:nvSpPr>
      <xdr:spPr>
        <a:xfrm>
          <a:off x="7810500" y="13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128340</xdr:rowOff>
    </xdr:from>
    <xdr:ext cx="469744" cy="259045"/>
    <xdr:sp macro="" textlink="">
      <xdr:nvSpPr>
        <xdr:cNvPr id="431" name="テキスト ボックス 430"/>
        <xdr:cNvSpPr txBox="1"/>
      </xdr:nvSpPr>
      <xdr:spPr>
        <a:xfrm>
          <a:off x="7626428" y="133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20137</xdr:rowOff>
    </xdr:from>
    <xdr:to>
      <xdr:col>36</xdr:col>
      <xdr:colOff>165100</xdr:colOff>
      <xdr:row>77</xdr:row>
      <xdr:rowOff>121737</xdr:rowOff>
    </xdr:to>
    <xdr:sp macro="" textlink="">
      <xdr:nvSpPr>
        <xdr:cNvPr id="432" name="楕円 431"/>
        <xdr:cNvSpPr/>
      </xdr:nvSpPr>
      <xdr:spPr>
        <a:xfrm>
          <a:off x="6921500" y="132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138264</xdr:rowOff>
    </xdr:from>
    <xdr:ext cx="534377" cy="259045"/>
    <xdr:sp macro="" textlink="">
      <xdr:nvSpPr>
        <xdr:cNvPr id="433" name="テキスト ボックス 432"/>
        <xdr:cNvSpPr txBox="1"/>
      </xdr:nvSpPr>
      <xdr:spPr>
        <a:xfrm>
          <a:off x="6705111" y="129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30124</xdr:rowOff>
    </xdr:from>
    <xdr:to>
      <xdr:col>55</xdr:col>
      <xdr:colOff>0</xdr:colOff>
      <xdr:row>92</xdr:row>
      <xdr:rowOff>161798</xdr:rowOff>
    </xdr:to>
    <xdr:cxnSp macro="">
      <xdr:nvCxnSpPr>
        <xdr:cNvPr id="463" name="直線コネクタ 462"/>
        <xdr:cNvCxnSpPr/>
      </xdr:nvCxnSpPr>
      <xdr:spPr>
        <a:xfrm flipV="1">
          <a:off x="9639300" y="15803524"/>
          <a:ext cx="8382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161798</xdr:rowOff>
    </xdr:from>
    <xdr:to>
      <xdr:col>50</xdr:col>
      <xdr:colOff>114300</xdr:colOff>
      <xdr:row>94</xdr:row>
      <xdr:rowOff>19571</xdr:rowOff>
    </xdr:to>
    <xdr:cxnSp macro="">
      <xdr:nvCxnSpPr>
        <xdr:cNvPr id="466" name="直線コネクタ 465"/>
        <xdr:cNvCxnSpPr/>
      </xdr:nvCxnSpPr>
      <xdr:spPr>
        <a:xfrm flipV="1">
          <a:off x="8750300" y="15935198"/>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52318</xdr:rowOff>
    </xdr:from>
    <xdr:to>
      <xdr:col>45</xdr:col>
      <xdr:colOff>177800</xdr:colOff>
      <xdr:row>94</xdr:row>
      <xdr:rowOff>19571</xdr:rowOff>
    </xdr:to>
    <xdr:cxnSp macro="">
      <xdr:nvCxnSpPr>
        <xdr:cNvPr id="469" name="直線コネクタ 468"/>
        <xdr:cNvCxnSpPr/>
      </xdr:nvCxnSpPr>
      <xdr:spPr>
        <a:xfrm>
          <a:off x="7861300" y="15482818"/>
          <a:ext cx="889000" cy="6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52318</xdr:rowOff>
    </xdr:from>
    <xdr:to>
      <xdr:col>41</xdr:col>
      <xdr:colOff>50800</xdr:colOff>
      <xdr:row>92</xdr:row>
      <xdr:rowOff>127488</xdr:rowOff>
    </xdr:to>
    <xdr:cxnSp macro="">
      <xdr:nvCxnSpPr>
        <xdr:cNvPr id="472" name="直線コネクタ 471"/>
        <xdr:cNvCxnSpPr/>
      </xdr:nvCxnSpPr>
      <xdr:spPr>
        <a:xfrm flipV="1">
          <a:off x="6972300" y="15482818"/>
          <a:ext cx="889000" cy="4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150774</xdr:rowOff>
    </xdr:from>
    <xdr:to>
      <xdr:col>55</xdr:col>
      <xdr:colOff>50800</xdr:colOff>
      <xdr:row>92</xdr:row>
      <xdr:rowOff>80924</xdr:rowOff>
    </xdr:to>
    <xdr:sp macro="" textlink="">
      <xdr:nvSpPr>
        <xdr:cNvPr id="482" name="楕円 481"/>
        <xdr:cNvSpPr/>
      </xdr:nvSpPr>
      <xdr:spPr>
        <a:xfrm>
          <a:off x="10426700" y="157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2201</xdr:rowOff>
    </xdr:from>
    <xdr:ext cx="534377" cy="259045"/>
    <xdr:sp macro="" textlink="">
      <xdr:nvSpPr>
        <xdr:cNvPr id="483" name="土木費該当値テキスト"/>
        <xdr:cNvSpPr txBox="1"/>
      </xdr:nvSpPr>
      <xdr:spPr>
        <a:xfrm>
          <a:off x="10528300" y="156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110998</xdr:rowOff>
    </xdr:from>
    <xdr:to>
      <xdr:col>50</xdr:col>
      <xdr:colOff>165100</xdr:colOff>
      <xdr:row>93</xdr:row>
      <xdr:rowOff>41148</xdr:rowOff>
    </xdr:to>
    <xdr:sp macro="" textlink="">
      <xdr:nvSpPr>
        <xdr:cNvPr id="484" name="楕円 483"/>
        <xdr:cNvSpPr/>
      </xdr:nvSpPr>
      <xdr:spPr>
        <a:xfrm>
          <a:off x="9588500" y="158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57675</xdr:rowOff>
    </xdr:from>
    <xdr:ext cx="534377" cy="259045"/>
    <xdr:sp macro="" textlink="">
      <xdr:nvSpPr>
        <xdr:cNvPr id="485" name="テキスト ボックス 484"/>
        <xdr:cNvSpPr txBox="1"/>
      </xdr:nvSpPr>
      <xdr:spPr>
        <a:xfrm>
          <a:off x="9372111" y="156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140221</xdr:rowOff>
    </xdr:from>
    <xdr:to>
      <xdr:col>46</xdr:col>
      <xdr:colOff>38100</xdr:colOff>
      <xdr:row>94</xdr:row>
      <xdr:rowOff>70371</xdr:rowOff>
    </xdr:to>
    <xdr:sp macro="" textlink="">
      <xdr:nvSpPr>
        <xdr:cNvPr id="486" name="楕円 485"/>
        <xdr:cNvSpPr/>
      </xdr:nvSpPr>
      <xdr:spPr>
        <a:xfrm>
          <a:off x="8699500" y="160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86898</xdr:rowOff>
    </xdr:from>
    <xdr:ext cx="534377" cy="259045"/>
    <xdr:sp macro="" textlink="">
      <xdr:nvSpPr>
        <xdr:cNvPr id="487" name="テキスト ボックス 486"/>
        <xdr:cNvSpPr txBox="1"/>
      </xdr:nvSpPr>
      <xdr:spPr>
        <a:xfrm>
          <a:off x="8483111" y="158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1518</xdr:rowOff>
    </xdr:from>
    <xdr:to>
      <xdr:col>41</xdr:col>
      <xdr:colOff>101600</xdr:colOff>
      <xdr:row>90</xdr:row>
      <xdr:rowOff>103118</xdr:rowOff>
    </xdr:to>
    <xdr:sp macro="" textlink="">
      <xdr:nvSpPr>
        <xdr:cNvPr id="488" name="楕円 487"/>
        <xdr:cNvSpPr/>
      </xdr:nvSpPr>
      <xdr:spPr>
        <a:xfrm>
          <a:off x="7810500" y="15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119645</xdr:rowOff>
    </xdr:from>
    <xdr:ext cx="599010" cy="259045"/>
    <xdr:sp macro="" textlink="">
      <xdr:nvSpPr>
        <xdr:cNvPr id="489" name="テキスト ボックス 488"/>
        <xdr:cNvSpPr txBox="1"/>
      </xdr:nvSpPr>
      <xdr:spPr>
        <a:xfrm>
          <a:off x="7561795" y="152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76688</xdr:rowOff>
    </xdr:from>
    <xdr:to>
      <xdr:col>36</xdr:col>
      <xdr:colOff>165100</xdr:colOff>
      <xdr:row>93</xdr:row>
      <xdr:rowOff>6838</xdr:rowOff>
    </xdr:to>
    <xdr:sp macro="" textlink="">
      <xdr:nvSpPr>
        <xdr:cNvPr id="490" name="楕円 489"/>
        <xdr:cNvSpPr/>
      </xdr:nvSpPr>
      <xdr:spPr>
        <a:xfrm>
          <a:off x="6921500" y="158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23365</xdr:rowOff>
    </xdr:from>
    <xdr:ext cx="534377" cy="259045"/>
    <xdr:sp macro="" textlink="">
      <xdr:nvSpPr>
        <xdr:cNvPr id="491" name="テキスト ボックス 490"/>
        <xdr:cNvSpPr txBox="1"/>
      </xdr:nvSpPr>
      <xdr:spPr>
        <a:xfrm>
          <a:off x="6705111" y="15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88311</xdr:rowOff>
    </xdr:from>
    <xdr:to>
      <xdr:col>85</xdr:col>
      <xdr:colOff>127000</xdr:colOff>
      <xdr:row>35</xdr:row>
      <xdr:rowOff>115103</xdr:rowOff>
    </xdr:to>
    <xdr:cxnSp macro="">
      <xdr:nvCxnSpPr>
        <xdr:cNvPr id="519" name="直線コネクタ 518"/>
        <xdr:cNvCxnSpPr/>
      </xdr:nvCxnSpPr>
      <xdr:spPr>
        <a:xfrm>
          <a:off x="15481300" y="5231811"/>
          <a:ext cx="838200" cy="88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88311</xdr:rowOff>
    </xdr:from>
    <xdr:to>
      <xdr:col>81</xdr:col>
      <xdr:colOff>50800</xdr:colOff>
      <xdr:row>33</xdr:row>
      <xdr:rowOff>114554</xdr:rowOff>
    </xdr:to>
    <xdr:cxnSp macro="">
      <xdr:nvCxnSpPr>
        <xdr:cNvPr id="522" name="直線コネクタ 521"/>
        <xdr:cNvCxnSpPr/>
      </xdr:nvCxnSpPr>
      <xdr:spPr>
        <a:xfrm flipV="1">
          <a:off x="14592300" y="5231811"/>
          <a:ext cx="889000" cy="5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114554</xdr:rowOff>
    </xdr:from>
    <xdr:to>
      <xdr:col>76</xdr:col>
      <xdr:colOff>114300</xdr:colOff>
      <xdr:row>36</xdr:row>
      <xdr:rowOff>85065</xdr:rowOff>
    </xdr:to>
    <xdr:cxnSp macro="">
      <xdr:nvCxnSpPr>
        <xdr:cNvPr id="525" name="直線コネクタ 524"/>
        <xdr:cNvCxnSpPr/>
      </xdr:nvCxnSpPr>
      <xdr:spPr>
        <a:xfrm flipV="1">
          <a:off x="13703300" y="5772404"/>
          <a:ext cx="889000" cy="4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80356</xdr:rowOff>
    </xdr:from>
    <xdr:to>
      <xdr:col>71</xdr:col>
      <xdr:colOff>177800</xdr:colOff>
      <xdr:row>36</xdr:row>
      <xdr:rowOff>85065</xdr:rowOff>
    </xdr:to>
    <xdr:cxnSp macro="">
      <xdr:nvCxnSpPr>
        <xdr:cNvPr id="528" name="直線コネクタ 527"/>
        <xdr:cNvCxnSpPr/>
      </xdr:nvCxnSpPr>
      <xdr:spPr>
        <a:xfrm>
          <a:off x="12814300" y="625255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64303</xdr:rowOff>
    </xdr:from>
    <xdr:to>
      <xdr:col>85</xdr:col>
      <xdr:colOff>177800</xdr:colOff>
      <xdr:row>35</xdr:row>
      <xdr:rowOff>165903</xdr:rowOff>
    </xdr:to>
    <xdr:sp macro="" textlink="">
      <xdr:nvSpPr>
        <xdr:cNvPr id="538" name="楕円 537"/>
        <xdr:cNvSpPr/>
      </xdr:nvSpPr>
      <xdr:spPr>
        <a:xfrm>
          <a:off x="16268700" y="60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87180</xdr:rowOff>
    </xdr:from>
    <xdr:ext cx="534377" cy="259045"/>
    <xdr:sp macro="" textlink="">
      <xdr:nvSpPr>
        <xdr:cNvPr id="539" name="消防費該当値テキスト"/>
        <xdr:cNvSpPr txBox="1"/>
      </xdr:nvSpPr>
      <xdr:spPr>
        <a:xfrm>
          <a:off x="16370300" y="59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37511</xdr:rowOff>
    </xdr:from>
    <xdr:to>
      <xdr:col>81</xdr:col>
      <xdr:colOff>101600</xdr:colOff>
      <xdr:row>30</xdr:row>
      <xdr:rowOff>139111</xdr:rowOff>
    </xdr:to>
    <xdr:sp macro="" textlink="">
      <xdr:nvSpPr>
        <xdr:cNvPr id="540" name="楕円 539"/>
        <xdr:cNvSpPr/>
      </xdr:nvSpPr>
      <xdr:spPr>
        <a:xfrm>
          <a:off x="15430500" y="51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155638</xdr:rowOff>
    </xdr:from>
    <xdr:ext cx="534377" cy="259045"/>
    <xdr:sp macro="" textlink="">
      <xdr:nvSpPr>
        <xdr:cNvPr id="541" name="テキスト ボックス 540"/>
        <xdr:cNvSpPr txBox="1"/>
      </xdr:nvSpPr>
      <xdr:spPr>
        <a:xfrm>
          <a:off x="15214111" y="49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63754</xdr:rowOff>
    </xdr:from>
    <xdr:to>
      <xdr:col>76</xdr:col>
      <xdr:colOff>165100</xdr:colOff>
      <xdr:row>33</xdr:row>
      <xdr:rowOff>165354</xdr:rowOff>
    </xdr:to>
    <xdr:sp macro="" textlink="">
      <xdr:nvSpPr>
        <xdr:cNvPr id="542" name="楕円 541"/>
        <xdr:cNvSpPr/>
      </xdr:nvSpPr>
      <xdr:spPr>
        <a:xfrm>
          <a:off x="14541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10431</xdr:rowOff>
    </xdr:from>
    <xdr:ext cx="534377" cy="259045"/>
    <xdr:sp macro="" textlink="">
      <xdr:nvSpPr>
        <xdr:cNvPr id="543" name="テキスト ボックス 542"/>
        <xdr:cNvSpPr txBox="1"/>
      </xdr:nvSpPr>
      <xdr:spPr>
        <a:xfrm>
          <a:off x="14325111" y="5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34265</xdr:rowOff>
    </xdr:from>
    <xdr:to>
      <xdr:col>72</xdr:col>
      <xdr:colOff>38100</xdr:colOff>
      <xdr:row>36</xdr:row>
      <xdr:rowOff>135865</xdr:rowOff>
    </xdr:to>
    <xdr:sp macro="" textlink="">
      <xdr:nvSpPr>
        <xdr:cNvPr id="544" name="楕円 543"/>
        <xdr:cNvSpPr/>
      </xdr:nvSpPr>
      <xdr:spPr>
        <a:xfrm>
          <a:off x="13652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126992</xdr:rowOff>
    </xdr:from>
    <xdr:ext cx="534377" cy="259045"/>
    <xdr:sp macro="" textlink="">
      <xdr:nvSpPr>
        <xdr:cNvPr id="545" name="テキスト ボックス 544"/>
        <xdr:cNvSpPr txBox="1"/>
      </xdr:nvSpPr>
      <xdr:spPr>
        <a:xfrm>
          <a:off x="13436111" y="62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29556</xdr:rowOff>
    </xdr:from>
    <xdr:to>
      <xdr:col>67</xdr:col>
      <xdr:colOff>101600</xdr:colOff>
      <xdr:row>36</xdr:row>
      <xdr:rowOff>131156</xdr:rowOff>
    </xdr:to>
    <xdr:sp macro="" textlink="">
      <xdr:nvSpPr>
        <xdr:cNvPr id="546" name="楕円 545"/>
        <xdr:cNvSpPr/>
      </xdr:nvSpPr>
      <xdr:spPr>
        <a:xfrm>
          <a:off x="127635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122283</xdr:rowOff>
    </xdr:from>
    <xdr:ext cx="534377" cy="259045"/>
    <xdr:sp macro="" textlink="">
      <xdr:nvSpPr>
        <xdr:cNvPr id="547" name="テキスト ボックス 546"/>
        <xdr:cNvSpPr txBox="1"/>
      </xdr:nvSpPr>
      <xdr:spPr>
        <a:xfrm>
          <a:off x="12547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104185</xdr:rowOff>
    </xdr:from>
    <xdr:to>
      <xdr:col>85</xdr:col>
      <xdr:colOff>127000</xdr:colOff>
      <xdr:row>56</xdr:row>
      <xdr:rowOff>152093</xdr:rowOff>
    </xdr:to>
    <xdr:cxnSp macro="">
      <xdr:nvCxnSpPr>
        <xdr:cNvPr id="579" name="直線コネクタ 578"/>
        <xdr:cNvCxnSpPr/>
      </xdr:nvCxnSpPr>
      <xdr:spPr>
        <a:xfrm flipV="1">
          <a:off x="15481300" y="9705385"/>
          <a:ext cx="8382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152093</xdr:rowOff>
    </xdr:from>
    <xdr:to>
      <xdr:col>81</xdr:col>
      <xdr:colOff>50800</xdr:colOff>
      <xdr:row>57</xdr:row>
      <xdr:rowOff>146493</xdr:rowOff>
    </xdr:to>
    <xdr:cxnSp macro="">
      <xdr:nvCxnSpPr>
        <xdr:cNvPr id="582" name="直線コネクタ 581"/>
        <xdr:cNvCxnSpPr/>
      </xdr:nvCxnSpPr>
      <xdr:spPr>
        <a:xfrm flipV="1">
          <a:off x="14592300" y="9753293"/>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162299</xdr:rowOff>
    </xdr:from>
    <xdr:to>
      <xdr:col>76</xdr:col>
      <xdr:colOff>114300</xdr:colOff>
      <xdr:row>57</xdr:row>
      <xdr:rowOff>146493</xdr:rowOff>
    </xdr:to>
    <xdr:cxnSp macro="">
      <xdr:nvCxnSpPr>
        <xdr:cNvPr id="585" name="直線コネクタ 584"/>
        <xdr:cNvCxnSpPr/>
      </xdr:nvCxnSpPr>
      <xdr:spPr>
        <a:xfrm>
          <a:off x="13703300" y="9592049"/>
          <a:ext cx="889000" cy="3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162299</xdr:rowOff>
    </xdr:from>
    <xdr:to>
      <xdr:col>71</xdr:col>
      <xdr:colOff>177800</xdr:colOff>
      <xdr:row>57</xdr:row>
      <xdr:rowOff>55886</xdr:rowOff>
    </xdr:to>
    <xdr:cxnSp macro="">
      <xdr:nvCxnSpPr>
        <xdr:cNvPr id="588" name="直線コネクタ 587"/>
        <xdr:cNvCxnSpPr/>
      </xdr:nvCxnSpPr>
      <xdr:spPr>
        <a:xfrm flipV="1">
          <a:off x="12814300" y="9592049"/>
          <a:ext cx="889000" cy="2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53385</xdr:rowOff>
    </xdr:from>
    <xdr:to>
      <xdr:col>85</xdr:col>
      <xdr:colOff>177800</xdr:colOff>
      <xdr:row>56</xdr:row>
      <xdr:rowOff>154985</xdr:rowOff>
    </xdr:to>
    <xdr:sp macro="" textlink="">
      <xdr:nvSpPr>
        <xdr:cNvPr id="598" name="楕円 597"/>
        <xdr:cNvSpPr/>
      </xdr:nvSpPr>
      <xdr:spPr>
        <a:xfrm>
          <a:off x="16268700" y="96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31812</xdr:rowOff>
    </xdr:from>
    <xdr:ext cx="534377" cy="259045"/>
    <xdr:sp macro="" textlink="">
      <xdr:nvSpPr>
        <xdr:cNvPr id="599" name="教育費該当値テキスト"/>
        <xdr:cNvSpPr txBox="1"/>
      </xdr:nvSpPr>
      <xdr:spPr>
        <a:xfrm>
          <a:off x="16370300" y="96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101293</xdr:rowOff>
    </xdr:from>
    <xdr:to>
      <xdr:col>81</xdr:col>
      <xdr:colOff>101600</xdr:colOff>
      <xdr:row>57</xdr:row>
      <xdr:rowOff>31443</xdr:rowOff>
    </xdr:to>
    <xdr:sp macro="" textlink="">
      <xdr:nvSpPr>
        <xdr:cNvPr id="600" name="楕円 599"/>
        <xdr:cNvSpPr/>
      </xdr:nvSpPr>
      <xdr:spPr>
        <a:xfrm>
          <a:off x="15430500" y="97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22570</xdr:rowOff>
    </xdr:from>
    <xdr:ext cx="534377" cy="259045"/>
    <xdr:sp macro="" textlink="">
      <xdr:nvSpPr>
        <xdr:cNvPr id="601" name="テキスト ボックス 600"/>
        <xdr:cNvSpPr txBox="1"/>
      </xdr:nvSpPr>
      <xdr:spPr>
        <a:xfrm>
          <a:off x="15214111" y="97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95693</xdr:rowOff>
    </xdr:from>
    <xdr:to>
      <xdr:col>76</xdr:col>
      <xdr:colOff>165100</xdr:colOff>
      <xdr:row>58</xdr:row>
      <xdr:rowOff>25843</xdr:rowOff>
    </xdr:to>
    <xdr:sp macro="" textlink="">
      <xdr:nvSpPr>
        <xdr:cNvPr id="602" name="楕円 601"/>
        <xdr:cNvSpPr/>
      </xdr:nvSpPr>
      <xdr:spPr>
        <a:xfrm>
          <a:off x="14541500" y="98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16970</xdr:rowOff>
    </xdr:from>
    <xdr:ext cx="534377" cy="259045"/>
    <xdr:sp macro="" textlink="">
      <xdr:nvSpPr>
        <xdr:cNvPr id="603" name="テキスト ボックス 602"/>
        <xdr:cNvSpPr txBox="1"/>
      </xdr:nvSpPr>
      <xdr:spPr>
        <a:xfrm>
          <a:off x="14325111" y="99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111499</xdr:rowOff>
    </xdr:from>
    <xdr:to>
      <xdr:col>72</xdr:col>
      <xdr:colOff>38100</xdr:colOff>
      <xdr:row>56</xdr:row>
      <xdr:rowOff>41649</xdr:rowOff>
    </xdr:to>
    <xdr:sp macro="" textlink="">
      <xdr:nvSpPr>
        <xdr:cNvPr id="604" name="楕円 603"/>
        <xdr:cNvSpPr/>
      </xdr:nvSpPr>
      <xdr:spPr>
        <a:xfrm>
          <a:off x="13652500" y="9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58176</xdr:rowOff>
    </xdr:from>
    <xdr:ext cx="534377" cy="259045"/>
    <xdr:sp macro="" textlink="">
      <xdr:nvSpPr>
        <xdr:cNvPr id="605" name="テキスト ボックス 604"/>
        <xdr:cNvSpPr txBox="1"/>
      </xdr:nvSpPr>
      <xdr:spPr>
        <a:xfrm>
          <a:off x="13436111" y="9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5086</xdr:rowOff>
    </xdr:from>
    <xdr:to>
      <xdr:col>67</xdr:col>
      <xdr:colOff>101600</xdr:colOff>
      <xdr:row>57</xdr:row>
      <xdr:rowOff>106686</xdr:rowOff>
    </xdr:to>
    <xdr:sp macro="" textlink="">
      <xdr:nvSpPr>
        <xdr:cNvPr id="606" name="楕円 605"/>
        <xdr:cNvSpPr/>
      </xdr:nvSpPr>
      <xdr:spPr>
        <a:xfrm>
          <a:off x="12763500" y="97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97813</xdr:rowOff>
    </xdr:from>
    <xdr:ext cx="534377" cy="259045"/>
    <xdr:sp macro="" textlink="">
      <xdr:nvSpPr>
        <xdr:cNvPr id="607" name="テキスト ボックス 606"/>
        <xdr:cNvSpPr txBox="1"/>
      </xdr:nvSpPr>
      <xdr:spPr>
        <a:xfrm>
          <a:off x="12547111" y="98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97948</xdr:rowOff>
    </xdr:from>
    <xdr:to>
      <xdr:col>85</xdr:col>
      <xdr:colOff>127000</xdr:colOff>
      <xdr:row>79</xdr:row>
      <xdr:rowOff>98879</xdr:rowOff>
    </xdr:to>
    <xdr:cxnSp macro="">
      <xdr:nvCxnSpPr>
        <xdr:cNvPr id="638" name="直線コネクタ 637"/>
        <xdr:cNvCxnSpPr/>
      </xdr:nvCxnSpPr>
      <xdr:spPr>
        <a:xfrm flipV="1">
          <a:off x="15481300" y="13642498"/>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89506</xdr:rowOff>
    </xdr:from>
    <xdr:to>
      <xdr:col>81</xdr:col>
      <xdr:colOff>50800</xdr:colOff>
      <xdr:row>79</xdr:row>
      <xdr:rowOff>98879</xdr:rowOff>
    </xdr:to>
    <xdr:cxnSp macro="">
      <xdr:nvCxnSpPr>
        <xdr:cNvPr id="641" name="直線コネクタ 640"/>
        <xdr:cNvCxnSpPr/>
      </xdr:nvCxnSpPr>
      <xdr:spPr>
        <a:xfrm>
          <a:off x="14592300" y="1363405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70940</xdr:rowOff>
    </xdr:from>
    <xdr:to>
      <xdr:col>76</xdr:col>
      <xdr:colOff>114300</xdr:colOff>
      <xdr:row>79</xdr:row>
      <xdr:rowOff>89506</xdr:rowOff>
    </xdr:to>
    <xdr:cxnSp macro="">
      <xdr:nvCxnSpPr>
        <xdr:cNvPr id="644" name="直線コネクタ 643"/>
        <xdr:cNvCxnSpPr/>
      </xdr:nvCxnSpPr>
      <xdr:spPr>
        <a:xfrm>
          <a:off x="13703300" y="13615490"/>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70940</xdr:rowOff>
    </xdr:from>
    <xdr:to>
      <xdr:col>71</xdr:col>
      <xdr:colOff>177800</xdr:colOff>
      <xdr:row>79</xdr:row>
      <xdr:rowOff>94258</xdr:rowOff>
    </xdr:to>
    <xdr:cxnSp macro="">
      <xdr:nvCxnSpPr>
        <xdr:cNvPr id="647" name="直線コネクタ 646"/>
        <xdr:cNvCxnSpPr/>
      </xdr:nvCxnSpPr>
      <xdr:spPr>
        <a:xfrm flipV="1">
          <a:off x="12814300" y="1361549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47148</xdr:rowOff>
    </xdr:from>
    <xdr:to>
      <xdr:col>85</xdr:col>
      <xdr:colOff>177800</xdr:colOff>
      <xdr:row>79</xdr:row>
      <xdr:rowOff>148748</xdr:rowOff>
    </xdr:to>
    <xdr:sp macro="" textlink="">
      <xdr:nvSpPr>
        <xdr:cNvPr id="657" name="楕円 656"/>
        <xdr:cNvSpPr/>
      </xdr:nvSpPr>
      <xdr:spPr>
        <a:xfrm>
          <a:off x="16268700" y="13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313932" cy="259045"/>
    <xdr:sp macro="" textlink="">
      <xdr:nvSpPr>
        <xdr:cNvPr id="658" name="災害復旧費該当値テキスト"/>
        <xdr:cNvSpPr txBox="1"/>
      </xdr:nvSpPr>
      <xdr:spPr>
        <a:xfrm>
          <a:off x="16370300" y="13521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38706</xdr:rowOff>
    </xdr:from>
    <xdr:to>
      <xdr:col>76</xdr:col>
      <xdr:colOff>165100</xdr:colOff>
      <xdr:row>79</xdr:row>
      <xdr:rowOff>140306</xdr:rowOff>
    </xdr:to>
    <xdr:sp macro="" textlink="">
      <xdr:nvSpPr>
        <xdr:cNvPr id="661" name="楕円 660"/>
        <xdr:cNvSpPr/>
      </xdr:nvSpPr>
      <xdr:spPr>
        <a:xfrm>
          <a:off x="14541500" y="135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131433</xdr:rowOff>
    </xdr:from>
    <xdr:ext cx="378565" cy="259045"/>
    <xdr:sp macro="" textlink="">
      <xdr:nvSpPr>
        <xdr:cNvPr id="662" name="テキスト ボックス 661"/>
        <xdr:cNvSpPr txBox="1"/>
      </xdr:nvSpPr>
      <xdr:spPr>
        <a:xfrm>
          <a:off x="14403017" y="1367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20140</xdr:rowOff>
    </xdr:from>
    <xdr:to>
      <xdr:col>72</xdr:col>
      <xdr:colOff>38100</xdr:colOff>
      <xdr:row>79</xdr:row>
      <xdr:rowOff>121740</xdr:rowOff>
    </xdr:to>
    <xdr:sp macro="" textlink="">
      <xdr:nvSpPr>
        <xdr:cNvPr id="663" name="楕円 662"/>
        <xdr:cNvSpPr/>
      </xdr:nvSpPr>
      <xdr:spPr>
        <a:xfrm>
          <a:off x="13652500" y="135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112867</xdr:rowOff>
    </xdr:from>
    <xdr:ext cx="469744" cy="259045"/>
    <xdr:sp macro="" textlink="">
      <xdr:nvSpPr>
        <xdr:cNvPr id="664" name="テキスト ボックス 663"/>
        <xdr:cNvSpPr txBox="1"/>
      </xdr:nvSpPr>
      <xdr:spPr>
        <a:xfrm>
          <a:off x="13468428" y="136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43458</xdr:rowOff>
    </xdr:from>
    <xdr:to>
      <xdr:col>67</xdr:col>
      <xdr:colOff>101600</xdr:colOff>
      <xdr:row>79</xdr:row>
      <xdr:rowOff>145058</xdr:rowOff>
    </xdr:to>
    <xdr:sp macro="" textlink="">
      <xdr:nvSpPr>
        <xdr:cNvPr id="665" name="楕円 664"/>
        <xdr:cNvSpPr/>
      </xdr:nvSpPr>
      <xdr:spPr>
        <a:xfrm>
          <a:off x="12763500" y="135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136185</xdr:rowOff>
    </xdr:from>
    <xdr:ext cx="378565" cy="259045"/>
    <xdr:sp macro="" textlink="">
      <xdr:nvSpPr>
        <xdr:cNvPr id="666" name="テキスト ボックス 665"/>
        <xdr:cNvSpPr txBox="1"/>
      </xdr:nvSpPr>
      <xdr:spPr>
        <a:xfrm>
          <a:off x="12625017" y="1368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135985</xdr:rowOff>
    </xdr:from>
    <xdr:to>
      <xdr:col>85</xdr:col>
      <xdr:colOff>127000</xdr:colOff>
      <xdr:row>95</xdr:row>
      <xdr:rowOff>7017</xdr:rowOff>
    </xdr:to>
    <xdr:cxnSp macro="">
      <xdr:nvCxnSpPr>
        <xdr:cNvPr id="695" name="直線コネクタ 694"/>
        <xdr:cNvCxnSpPr/>
      </xdr:nvCxnSpPr>
      <xdr:spPr>
        <a:xfrm>
          <a:off x="15481300" y="16252285"/>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135985</xdr:rowOff>
    </xdr:from>
    <xdr:to>
      <xdr:col>81</xdr:col>
      <xdr:colOff>50800</xdr:colOff>
      <xdr:row>94</xdr:row>
      <xdr:rowOff>138728</xdr:rowOff>
    </xdr:to>
    <xdr:cxnSp macro="">
      <xdr:nvCxnSpPr>
        <xdr:cNvPr id="698" name="直線コネクタ 697"/>
        <xdr:cNvCxnSpPr/>
      </xdr:nvCxnSpPr>
      <xdr:spPr>
        <a:xfrm flipV="1">
          <a:off x="14592300" y="1625228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138728</xdr:rowOff>
    </xdr:from>
    <xdr:to>
      <xdr:col>76</xdr:col>
      <xdr:colOff>114300</xdr:colOff>
      <xdr:row>94</xdr:row>
      <xdr:rowOff>152673</xdr:rowOff>
    </xdr:to>
    <xdr:cxnSp macro="">
      <xdr:nvCxnSpPr>
        <xdr:cNvPr id="701" name="直線コネクタ 700"/>
        <xdr:cNvCxnSpPr/>
      </xdr:nvCxnSpPr>
      <xdr:spPr>
        <a:xfrm flipV="1">
          <a:off x="13703300" y="1625502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124840</xdr:rowOff>
    </xdr:from>
    <xdr:to>
      <xdr:col>71</xdr:col>
      <xdr:colOff>177800</xdr:colOff>
      <xdr:row>94</xdr:row>
      <xdr:rowOff>152673</xdr:rowOff>
    </xdr:to>
    <xdr:cxnSp macro="">
      <xdr:nvCxnSpPr>
        <xdr:cNvPr id="704" name="直線コネクタ 703"/>
        <xdr:cNvCxnSpPr/>
      </xdr:nvCxnSpPr>
      <xdr:spPr>
        <a:xfrm>
          <a:off x="12814300" y="1624114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127667</xdr:rowOff>
    </xdr:from>
    <xdr:to>
      <xdr:col>85</xdr:col>
      <xdr:colOff>177800</xdr:colOff>
      <xdr:row>95</xdr:row>
      <xdr:rowOff>57817</xdr:rowOff>
    </xdr:to>
    <xdr:sp macro="" textlink="">
      <xdr:nvSpPr>
        <xdr:cNvPr id="714" name="楕円 713"/>
        <xdr:cNvSpPr/>
      </xdr:nvSpPr>
      <xdr:spPr>
        <a:xfrm>
          <a:off x="16268700" y="162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150544</xdr:rowOff>
    </xdr:from>
    <xdr:ext cx="534377" cy="259045"/>
    <xdr:sp macro="" textlink="">
      <xdr:nvSpPr>
        <xdr:cNvPr id="715" name="公債費該当値テキスト"/>
        <xdr:cNvSpPr txBox="1"/>
      </xdr:nvSpPr>
      <xdr:spPr>
        <a:xfrm>
          <a:off x="16370300" y="160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85185</xdr:rowOff>
    </xdr:from>
    <xdr:to>
      <xdr:col>81</xdr:col>
      <xdr:colOff>101600</xdr:colOff>
      <xdr:row>95</xdr:row>
      <xdr:rowOff>15335</xdr:rowOff>
    </xdr:to>
    <xdr:sp macro="" textlink="">
      <xdr:nvSpPr>
        <xdr:cNvPr id="716" name="楕円 715"/>
        <xdr:cNvSpPr/>
      </xdr:nvSpPr>
      <xdr:spPr>
        <a:xfrm>
          <a:off x="15430500" y="162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31862</xdr:rowOff>
    </xdr:from>
    <xdr:ext cx="534377" cy="259045"/>
    <xdr:sp macro="" textlink="">
      <xdr:nvSpPr>
        <xdr:cNvPr id="717" name="テキスト ボックス 716"/>
        <xdr:cNvSpPr txBox="1"/>
      </xdr:nvSpPr>
      <xdr:spPr>
        <a:xfrm>
          <a:off x="15214111" y="159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87928</xdr:rowOff>
    </xdr:from>
    <xdr:to>
      <xdr:col>76</xdr:col>
      <xdr:colOff>165100</xdr:colOff>
      <xdr:row>95</xdr:row>
      <xdr:rowOff>18078</xdr:rowOff>
    </xdr:to>
    <xdr:sp macro="" textlink="">
      <xdr:nvSpPr>
        <xdr:cNvPr id="718" name="楕円 717"/>
        <xdr:cNvSpPr/>
      </xdr:nvSpPr>
      <xdr:spPr>
        <a:xfrm>
          <a:off x="14541500" y="162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34605</xdr:rowOff>
    </xdr:from>
    <xdr:ext cx="534377" cy="259045"/>
    <xdr:sp macro="" textlink="">
      <xdr:nvSpPr>
        <xdr:cNvPr id="719" name="テキスト ボックス 718"/>
        <xdr:cNvSpPr txBox="1"/>
      </xdr:nvSpPr>
      <xdr:spPr>
        <a:xfrm>
          <a:off x="14325111" y="159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101873</xdr:rowOff>
    </xdr:from>
    <xdr:to>
      <xdr:col>72</xdr:col>
      <xdr:colOff>38100</xdr:colOff>
      <xdr:row>95</xdr:row>
      <xdr:rowOff>32023</xdr:rowOff>
    </xdr:to>
    <xdr:sp macro="" textlink="">
      <xdr:nvSpPr>
        <xdr:cNvPr id="720" name="楕円 719"/>
        <xdr:cNvSpPr/>
      </xdr:nvSpPr>
      <xdr:spPr>
        <a:xfrm>
          <a:off x="13652500" y="162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48550</xdr:rowOff>
    </xdr:from>
    <xdr:ext cx="534377" cy="259045"/>
    <xdr:sp macro="" textlink="">
      <xdr:nvSpPr>
        <xdr:cNvPr id="721" name="テキスト ボックス 720"/>
        <xdr:cNvSpPr txBox="1"/>
      </xdr:nvSpPr>
      <xdr:spPr>
        <a:xfrm>
          <a:off x="13436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74040</xdr:rowOff>
    </xdr:from>
    <xdr:to>
      <xdr:col>67</xdr:col>
      <xdr:colOff>101600</xdr:colOff>
      <xdr:row>95</xdr:row>
      <xdr:rowOff>4190</xdr:rowOff>
    </xdr:to>
    <xdr:sp macro="" textlink="">
      <xdr:nvSpPr>
        <xdr:cNvPr id="722" name="楕円 721"/>
        <xdr:cNvSpPr/>
      </xdr:nvSpPr>
      <xdr:spPr>
        <a:xfrm>
          <a:off x="12763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20717</xdr:rowOff>
    </xdr:from>
    <xdr:ext cx="534377" cy="259045"/>
    <xdr:sp macro="" textlink="">
      <xdr:nvSpPr>
        <xdr:cNvPr id="723" name="テキスト ボックス 722"/>
        <xdr:cNvSpPr txBox="1"/>
      </xdr:nvSpPr>
      <xdr:spPr>
        <a:xfrm>
          <a:off x="12547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latin typeface="ＭＳ Ｐゴシック" panose="020B0600070205080204" pitchFamily="50" charset="-128"/>
              <a:ea typeface="ＭＳ Ｐゴシック" panose="020B0600070205080204" pitchFamily="50" charset="-128"/>
            </a:rPr>
            <a:t>1,365,307</a:t>
          </a:r>
          <a:r>
            <a:rPr kumimoji="1" lang="ja-JP" altLang="en-US" sz="1150">
              <a:latin typeface="ＭＳ Ｐゴシック" panose="020B0600070205080204" pitchFamily="50" charset="-128"/>
              <a:ea typeface="ＭＳ Ｐゴシック" panose="020B0600070205080204" pitchFamily="50" charset="-128"/>
            </a:rPr>
            <a:t>円で、前年度と比較すると</a:t>
          </a:r>
          <a:r>
            <a:rPr kumimoji="1" lang="en-US" altLang="ja-JP" sz="1150">
              <a:latin typeface="ＭＳ Ｐゴシック" panose="020B0600070205080204" pitchFamily="50" charset="-128"/>
              <a:ea typeface="ＭＳ Ｐゴシック" panose="020B0600070205080204" pitchFamily="50" charset="-128"/>
            </a:rPr>
            <a:t>354,660</a:t>
          </a:r>
          <a:r>
            <a:rPr kumimoji="1" lang="ja-JP" altLang="en-US" sz="1150">
              <a:latin typeface="ＭＳ Ｐゴシック" panose="020B0600070205080204" pitchFamily="50" charset="-128"/>
              <a:ea typeface="ＭＳ Ｐゴシック" panose="020B0600070205080204" pitchFamily="50" charset="-128"/>
            </a:rPr>
            <a:t>円増加した。特に増減が大きい項目としては総務費、衛生費、農林水産業費、商工費及び消防費である。</a:t>
          </a:r>
        </a:p>
        <a:p>
          <a:r>
            <a:rPr kumimoji="1" lang="ja-JP" altLang="en-US" sz="1150">
              <a:latin typeface="ＭＳ Ｐゴシック" panose="020B0600070205080204" pitchFamily="50" charset="-128"/>
              <a:ea typeface="ＭＳ Ｐゴシック" panose="020B0600070205080204" pitchFamily="50" charset="-128"/>
            </a:rPr>
            <a:t>　総務費は、ふるさとづくり寄付金の増に伴う関連事業費（返礼品及び事務費等）の増加や自動運転レベル４整備事業、デジタル実装推進事業、（仮称）ドローンラボ・ドローンフィールド整備事業、（仮称）ブランド研究開発拠点施設整備事業等、地方創生関連交付金を活用した事業を実施したことにより前年度比</a:t>
          </a:r>
          <a:r>
            <a:rPr kumimoji="1" lang="en-US" altLang="ja-JP" sz="1150">
              <a:latin typeface="ＭＳ Ｐゴシック" panose="020B0600070205080204" pitchFamily="50" charset="-128"/>
              <a:ea typeface="ＭＳ Ｐゴシック" panose="020B0600070205080204" pitchFamily="50" charset="-128"/>
            </a:rPr>
            <a:t>323,438</a:t>
          </a:r>
          <a:r>
            <a:rPr kumimoji="1" lang="ja-JP" altLang="en-US" sz="1150">
              <a:latin typeface="ＭＳ Ｐゴシック" panose="020B0600070205080204" pitchFamily="50" charset="-128"/>
              <a:ea typeface="ＭＳ Ｐゴシック" panose="020B0600070205080204" pitchFamily="50" charset="-128"/>
            </a:rPr>
            <a:t>円増の</a:t>
          </a:r>
          <a:r>
            <a:rPr kumimoji="1" lang="en-US" altLang="ja-JP" sz="1150">
              <a:latin typeface="ＭＳ Ｐゴシック" panose="020B0600070205080204" pitchFamily="50" charset="-128"/>
              <a:ea typeface="ＭＳ Ｐゴシック" panose="020B0600070205080204" pitchFamily="50" charset="-128"/>
            </a:rPr>
            <a:t>894,868</a:t>
          </a:r>
          <a:r>
            <a:rPr kumimoji="1" lang="ja-JP" altLang="en-US" sz="1150">
              <a:latin typeface="ＭＳ Ｐゴシック" panose="020B0600070205080204" pitchFamily="50" charset="-128"/>
              <a:ea typeface="ＭＳ Ｐゴシック" panose="020B0600070205080204" pitchFamily="50" charset="-128"/>
            </a:rPr>
            <a:t>円となった。</a:t>
          </a:r>
        </a:p>
        <a:p>
          <a:r>
            <a:rPr kumimoji="1" lang="ja-JP" altLang="en-US" sz="1150">
              <a:latin typeface="ＭＳ Ｐゴシック" panose="020B0600070205080204" pitchFamily="50" charset="-128"/>
              <a:ea typeface="ＭＳ Ｐゴシック" panose="020B0600070205080204" pitchFamily="50" charset="-128"/>
            </a:rPr>
            <a:t>　衛生費は、医療施設整備事業の完了により前年度比</a:t>
          </a:r>
          <a:r>
            <a:rPr kumimoji="1" lang="en-US" altLang="ja-JP" sz="1150">
              <a:latin typeface="ＭＳ Ｐゴシック" panose="020B0600070205080204" pitchFamily="50" charset="-128"/>
              <a:ea typeface="ＭＳ Ｐゴシック" panose="020B0600070205080204" pitchFamily="50" charset="-128"/>
            </a:rPr>
            <a:t>17,886</a:t>
          </a:r>
          <a:r>
            <a:rPr kumimoji="1" lang="ja-JP" altLang="en-US" sz="1150">
              <a:latin typeface="ＭＳ Ｐゴシック" panose="020B0600070205080204" pitchFamily="50" charset="-128"/>
              <a:ea typeface="ＭＳ Ｐゴシック" panose="020B0600070205080204" pitchFamily="50" charset="-128"/>
            </a:rPr>
            <a:t>円減の</a:t>
          </a:r>
          <a:r>
            <a:rPr kumimoji="1" lang="en-US" altLang="ja-JP" sz="1150">
              <a:latin typeface="ＭＳ Ｐゴシック" panose="020B0600070205080204" pitchFamily="50" charset="-128"/>
              <a:ea typeface="ＭＳ Ｐゴシック" panose="020B0600070205080204" pitchFamily="50" charset="-128"/>
            </a:rPr>
            <a:t>31,423</a:t>
          </a:r>
          <a:r>
            <a:rPr kumimoji="1" lang="ja-JP" altLang="en-US" sz="1150">
              <a:latin typeface="ＭＳ Ｐゴシック" panose="020B0600070205080204" pitchFamily="50" charset="-128"/>
              <a:ea typeface="ＭＳ Ｐゴシック" panose="020B0600070205080204" pitchFamily="50" charset="-128"/>
            </a:rPr>
            <a:t>円となった。</a:t>
          </a:r>
        </a:p>
        <a:p>
          <a:r>
            <a:rPr kumimoji="1" lang="ja-JP" altLang="en-US" sz="1150">
              <a:latin typeface="ＭＳ Ｐゴシック" panose="020B0600070205080204" pitchFamily="50" charset="-128"/>
              <a:ea typeface="ＭＳ Ｐゴシック" panose="020B0600070205080204" pitchFamily="50" charset="-128"/>
            </a:rPr>
            <a:t>　農林水産業費は、地方創生関連交付金を活用した（仮称）農業者所得向上拠点施設整備事業を実施したことにより前年度比</a:t>
          </a:r>
          <a:r>
            <a:rPr kumimoji="1" lang="en-US" altLang="ja-JP" sz="1150">
              <a:latin typeface="ＭＳ Ｐゴシック" panose="020B0600070205080204" pitchFamily="50" charset="-128"/>
              <a:ea typeface="ＭＳ Ｐゴシック" panose="020B0600070205080204" pitchFamily="50" charset="-128"/>
            </a:rPr>
            <a:t>24,968</a:t>
          </a:r>
          <a:r>
            <a:rPr kumimoji="1" lang="ja-JP" altLang="en-US" sz="1150">
              <a:latin typeface="ＭＳ Ｐゴシック" panose="020B0600070205080204" pitchFamily="50" charset="-128"/>
              <a:ea typeface="ＭＳ Ｐゴシック" panose="020B0600070205080204" pitchFamily="50" charset="-128"/>
            </a:rPr>
            <a:t>円増の</a:t>
          </a:r>
          <a:r>
            <a:rPr kumimoji="1" lang="en-US" altLang="ja-JP" sz="1150">
              <a:latin typeface="ＭＳ Ｐゴシック" panose="020B0600070205080204" pitchFamily="50" charset="-128"/>
              <a:ea typeface="ＭＳ Ｐゴシック" panose="020B0600070205080204" pitchFamily="50" charset="-128"/>
            </a:rPr>
            <a:t>42,417</a:t>
          </a:r>
          <a:r>
            <a:rPr kumimoji="1" lang="ja-JP" altLang="en-US" sz="1150">
              <a:latin typeface="ＭＳ Ｐゴシック" panose="020B0600070205080204" pitchFamily="50" charset="-128"/>
              <a:ea typeface="ＭＳ Ｐゴシック" panose="020B0600070205080204" pitchFamily="50" charset="-128"/>
            </a:rPr>
            <a:t>円となった。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商工費は、観光国際交流推進事業の増加、地方創生関連交付金を活用した（仮称）グランピング施設整備事業及び（仮称）インバウンド等交流拠点施設整備事業等の増加により前年度比</a:t>
          </a:r>
          <a:r>
            <a:rPr kumimoji="1" lang="en-US" altLang="ja-JP" sz="1150">
              <a:latin typeface="ＭＳ Ｐゴシック" panose="020B0600070205080204" pitchFamily="50" charset="-128"/>
              <a:ea typeface="ＭＳ Ｐゴシック" panose="020B0600070205080204" pitchFamily="50" charset="-128"/>
            </a:rPr>
            <a:t>20,296</a:t>
          </a:r>
          <a:r>
            <a:rPr kumimoji="1" lang="ja-JP" altLang="en-US" sz="1150">
              <a:latin typeface="ＭＳ Ｐゴシック" panose="020B0600070205080204" pitchFamily="50" charset="-128"/>
              <a:ea typeface="ＭＳ Ｐゴシック" panose="020B0600070205080204" pitchFamily="50" charset="-128"/>
            </a:rPr>
            <a:t>円増の</a:t>
          </a:r>
          <a:r>
            <a:rPr kumimoji="1" lang="en-US" altLang="ja-JP" sz="1150">
              <a:latin typeface="ＭＳ Ｐゴシック" panose="020B0600070205080204" pitchFamily="50" charset="-128"/>
              <a:ea typeface="ＭＳ Ｐゴシック" panose="020B0600070205080204" pitchFamily="50" charset="-128"/>
            </a:rPr>
            <a:t>33,787</a:t>
          </a:r>
          <a:r>
            <a:rPr kumimoji="1" lang="ja-JP" altLang="en-US" sz="1150">
              <a:latin typeface="ＭＳ Ｐゴシック" panose="020B0600070205080204" pitchFamily="50" charset="-128"/>
              <a:ea typeface="ＭＳ Ｐゴシック" panose="020B0600070205080204" pitchFamily="50" charset="-128"/>
            </a:rPr>
            <a:t>円となった。</a:t>
          </a:r>
        </a:p>
        <a:p>
          <a:r>
            <a:rPr kumimoji="1" lang="ja-JP" altLang="en-US" sz="1150">
              <a:latin typeface="ＭＳ Ｐゴシック" panose="020B0600070205080204" pitchFamily="50" charset="-128"/>
              <a:ea typeface="ＭＳ Ｐゴシック" panose="020B0600070205080204" pitchFamily="50" charset="-128"/>
            </a:rPr>
            <a:t>　消防費は、防災拠点緊急整備事業（小学校体育館・文化村体育館）の完了により前年度比</a:t>
          </a:r>
          <a:r>
            <a:rPr kumimoji="1" lang="en-US" altLang="ja-JP" sz="1150">
              <a:latin typeface="ＭＳ Ｐゴシック" panose="020B0600070205080204" pitchFamily="50" charset="-128"/>
              <a:ea typeface="ＭＳ Ｐゴシック" panose="020B0600070205080204" pitchFamily="50" charset="-128"/>
            </a:rPr>
            <a:t>19,336</a:t>
          </a:r>
          <a:r>
            <a:rPr kumimoji="1" lang="ja-JP" altLang="en-US" sz="1150">
              <a:latin typeface="ＭＳ Ｐゴシック" panose="020B0600070205080204" pitchFamily="50" charset="-128"/>
              <a:ea typeface="ＭＳ Ｐゴシック" panose="020B0600070205080204" pitchFamily="50" charset="-128"/>
            </a:rPr>
            <a:t>円減の</a:t>
          </a:r>
          <a:r>
            <a:rPr kumimoji="1" lang="en-US" altLang="ja-JP" sz="1150">
              <a:latin typeface="ＭＳ Ｐゴシック" panose="020B0600070205080204" pitchFamily="50" charset="-128"/>
              <a:ea typeface="ＭＳ Ｐゴシック" panose="020B0600070205080204" pitchFamily="50" charset="-128"/>
            </a:rPr>
            <a:t>21,788</a:t>
          </a:r>
          <a:r>
            <a:rPr kumimoji="1" lang="ja-JP" altLang="en-US" sz="115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財政調整基金残高は、適切な財源の確保と歳出の精査により、</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百万円の積立を行ったことから令和５年度末残高は</a:t>
          </a:r>
          <a:r>
            <a:rPr kumimoji="1" lang="en-US" altLang="ja-JP" sz="1300">
              <a:latin typeface="ＭＳ ゴシック" pitchFamily="49" charset="-128"/>
              <a:ea typeface="ＭＳ ゴシック" pitchFamily="49" charset="-128"/>
            </a:rPr>
            <a:t>1,060</a:t>
          </a:r>
          <a:r>
            <a:rPr kumimoji="1" lang="ja-JP" altLang="en-US" sz="1300">
              <a:latin typeface="ＭＳ ゴシック" pitchFamily="49" charset="-128"/>
              <a:ea typeface="ＭＳ ゴシック" pitchFamily="49" charset="-128"/>
            </a:rPr>
            <a:t>百万円となった。標準財政規模が前年度比</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6,404</a:t>
          </a:r>
          <a:r>
            <a:rPr kumimoji="1" lang="ja-JP" altLang="en-US" sz="1300">
              <a:latin typeface="ＭＳ ゴシック" pitchFamily="49" charset="-128"/>
              <a:ea typeface="ＭＳ ゴシック" pitchFamily="49" charset="-128"/>
            </a:rPr>
            <a:t>百万円になったものの、財政調整基金の残高が増加したことにより標準財政規模比は前年度比</a:t>
          </a:r>
          <a:r>
            <a:rPr kumimoji="1" lang="en-US" altLang="ja-JP" sz="1300">
              <a:latin typeface="ＭＳ ゴシック" pitchFamily="49" charset="-128"/>
              <a:ea typeface="ＭＳ ゴシック" pitchFamily="49" charset="-128"/>
            </a:rPr>
            <a:t>0.87</a:t>
          </a:r>
          <a:r>
            <a:rPr kumimoji="1" lang="ja-JP" altLang="en-US" sz="1300">
              <a:latin typeface="ＭＳ ゴシック" pitchFamily="49" charset="-128"/>
              <a:ea typeface="ＭＳ ゴシック" pitchFamily="49" charset="-128"/>
            </a:rPr>
            <a:t>ポイント増加した。</a:t>
          </a:r>
        </a:p>
        <a:p>
          <a:r>
            <a:rPr kumimoji="1" lang="ja-JP" altLang="en-US" sz="1300">
              <a:latin typeface="ＭＳ ゴシック" pitchFamily="49" charset="-128"/>
              <a:ea typeface="ＭＳ ゴシック" pitchFamily="49" charset="-128"/>
            </a:rPr>
            <a:t>　実質収支額は前年度比</a:t>
          </a:r>
          <a:r>
            <a:rPr kumimoji="1" lang="en-US" altLang="ja-JP" sz="1300">
              <a:latin typeface="ＭＳ ゴシック" pitchFamily="49" charset="-128"/>
              <a:ea typeface="ＭＳ ゴシック" pitchFamily="49" charset="-128"/>
            </a:rPr>
            <a:t>227</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721</a:t>
          </a:r>
          <a:r>
            <a:rPr kumimoji="1" lang="ja-JP" altLang="en-US" sz="1300">
              <a:latin typeface="ＭＳ ゴシック" pitchFamily="49" charset="-128"/>
              <a:ea typeface="ＭＳ ゴシック" pitchFamily="49" charset="-128"/>
            </a:rPr>
            <a:t>百万円となったことにより、標準財政規模比は前年度比</a:t>
          </a:r>
          <a:r>
            <a:rPr kumimoji="1" lang="en-US" altLang="ja-JP" sz="1300">
              <a:latin typeface="ＭＳ ゴシック" pitchFamily="49" charset="-128"/>
              <a:ea typeface="ＭＳ ゴシック" pitchFamily="49" charset="-128"/>
            </a:rPr>
            <a:t>3.61</a:t>
          </a:r>
          <a:r>
            <a:rPr kumimoji="1" lang="ja-JP" altLang="en-US" sz="1300">
              <a:latin typeface="ＭＳ ゴシック" pitchFamily="49" charset="-128"/>
              <a:ea typeface="ＭＳ ゴシック" pitchFamily="49" charset="-128"/>
            </a:rPr>
            <a:t>ポイント減少した。</a:t>
          </a:r>
        </a:p>
        <a:p>
          <a:r>
            <a:rPr kumimoji="1" lang="ja-JP" altLang="en-US" sz="1300">
              <a:latin typeface="ＭＳ ゴシック" pitchFamily="49" charset="-128"/>
              <a:ea typeface="ＭＳ ゴシック" pitchFamily="49" charset="-128"/>
            </a:rPr>
            <a:t>　今後も、行財政改革を進め、無駄のない予算執行に努める。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令和５年度決算において全会計で実質収支が黒字となり、実質赤字は生じていないため、財政の健全性を維持している。</a:t>
          </a:r>
        </a:p>
        <a:p>
          <a:r>
            <a:rPr kumimoji="1" lang="ja-JP" altLang="en-US" sz="1300">
              <a:latin typeface="ＭＳ ゴシック" pitchFamily="49" charset="-128"/>
              <a:ea typeface="ＭＳ ゴシック" pitchFamily="49" charset="-128"/>
            </a:rPr>
            <a:t>　今後について、一般会計においては税収等の確保、地方債の発行を必要最小限とすることにより、さらなる財政の健全化を図る。特別会計についても、滞納整理の実施等による徴収率の増加を図りながら、健全な経営・運営を行う。特に、公共下水道事業特別会計及び農業集落排水事業特別会計の決算は、一般会計からの繰入金が大きく影響しているため、使用料等の自主財源の確保が求められるとともに、経営戦略に基づいた計画的な事業の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年度をピークに年々減少しており、令和５年度は、前年度比</a:t>
          </a:r>
          <a:r>
            <a:rPr kumimoji="1" lang="en-US" altLang="ja-JP" sz="1300">
              <a:latin typeface="ＭＳ ゴシック" pitchFamily="49" charset="-128"/>
              <a:ea typeface="ＭＳ ゴシック" pitchFamily="49" charset="-128"/>
            </a:rPr>
            <a:t>61</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935</a:t>
          </a:r>
          <a:r>
            <a:rPr kumimoji="1" lang="ja-JP" altLang="en-US" sz="1300">
              <a:latin typeface="ＭＳ ゴシック" pitchFamily="49" charset="-128"/>
              <a:ea typeface="ＭＳ ゴシック" pitchFamily="49" charset="-128"/>
            </a:rPr>
            <a:t>百万円となった。起債の新規発行を必要最小限としたことが主な要因である。</a:t>
          </a:r>
        </a:p>
        <a:p>
          <a:r>
            <a:rPr kumimoji="1" lang="ja-JP" altLang="en-US" sz="1300">
              <a:latin typeface="ＭＳ ゴシック" pitchFamily="49" charset="-128"/>
              <a:ea typeface="ＭＳ ゴシック" pitchFamily="49" charset="-128"/>
            </a:rPr>
            <a:t>　債務負担行為に基づく支出額は、土地改良区借入金の償還が進むなど、債務負担額が減少したことにより前年度比７百万円減の８百万円となった。</a:t>
          </a:r>
        </a:p>
        <a:p>
          <a:r>
            <a:rPr kumimoji="1" lang="ja-JP" altLang="en-US" sz="1300">
              <a:latin typeface="ＭＳ ゴシック" pitchFamily="49" charset="-128"/>
              <a:ea typeface="ＭＳ ゴシック" pitchFamily="49" charset="-128"/>
            </a:rPr>
            <a:t>　しかしながら、元利償還金及び公営企業債の元利償還金に対する繰出金は高い数値であることから、今後も地方債や公営企業債の発行を必要最小限に抑えるなど、実質公債費比率の減少に努める。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満期一括償還の起債の活用がない。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地方債発行の抑制により、普通会計、公共下水道及び農業集落排水事業における起債総額は減少した。そのため、公営企業債等繰入見込額は昨年度比</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4,178</a:t>
          </a:r>
          <a:r>
            <a:rPr kumimoji="1" lang="ja-JP" altLang="en-US" sz="1300">
              <a:latin typeface="ＭＳ ゴシック" pitchFamily="49" charset="-128"/>
              <a:ea typeface="ＭＳ ゴシック" pitchFamily="49" charset="-128"/>
            </a:rPr>
            <a:t>百万円となった。今後についても減少していく見込みである。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設立法人等の負債額等負担見込額は令和２年度のみ増加したが、これは一過性のものであり、令和５年度についても前年度同等の数値となった。今後は、設立法人借入金の償還が進むことにより、負担見込額も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充当可能財源等については、基金の積立を実施したことにより、充当可能基金が前年度比</a:t>
          </a:r>
          <a:r>
            <a:rPr kumimoji="1" lang="en-US" altLang="ja-JP" sz="1300">
              <a:latin typeface="ＭＳ ゴシック" pitchFamily="49" charset="-128"/>
              <a:ea typeface="ＭＳ ゴシック" pitchFamily="49" charset="-128"/>
            </a:rPr>
            <a:t>483</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4,359</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これらにより、将来負担比率の分子は前年度比</a:t>
          </a:r>
          <a:r>
            <a:rPr kumimoji="1" lang="en-US" altLang="ja-JP" sz="1300">
              <a:latin typeface="ＭＳ ゴシック" pitchFamily="49" charset="-128"/>
              <a:ea typeface="ＭＳ ゴシック" pitchFamily="49" charset="-128"/>
            </a:rPr>
            <a:t>755</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2,806</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今後も、地方債の新規発行を必要最小限に抑制するなど、将来負担比率の減少を図り財政の健全化に努めていく。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財政調整基金や各事業を継続するための特定目的基金（ふるさとづくり基金等）への積立を行ったことにより、財政調整基金は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既に実施している事業及び今後の実施する新たな事業の継続性を図るため、基金の使途の明確化を図っていく。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・ふるさとづくり基金及びまち・ひと・しごと創生基金：「境町を応援したい」「境町の発展のために貢献したい」という方から広く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寄付を募って、まちづくりに活用する。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かつ継続的に運営する。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ふるさとづくり基金：ふるさとづくり寄付金の積立による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まちづくり基金：住みよいまちづくりを推進するための経費に充てるため、新たに基金を創設するもの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地域優良賃貸住宅整備基金：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住宅使用料の積立による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住宅整備基金：町営住宅及び定住促進住宅使用料の積立による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各特定目的基金を充当する事業の継続性を確保するため、適宜積立を行うが、今後大きな増減はない予定。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決算に伴い、余剰金を積み立てたことにより、前年度比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百万円）等を積立てたことにより、前年度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34850672</v>
      </c>
      <c r="BO4" s="449"/>
      <c r="BP4" s="449"/>
      <c r="BQ4" s="449"/>
      <c r="BR4" s="449"/>
      <c r="BS4" s="449"/>
      <c r="BT4" s="449"/>
      <c r="BU4" s="450"/>
      <c r="BV4" s="448">
        <v>26262717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14.9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33637018</v>
      </c>
      <c r="BO5" s="420"/>
      <c r="BP5" s="420"/>
      <c r="BQ5" s="420"/>
      <c r="BR5" s="420"/>
      <c r="BS5" s="420"/>
      <c r="BT5" s="420"/>
      <c r="BU5" s="421"/>
      <c r="BV5" s="419">
        <v>25048884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86.9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1213654</v>
      </c>
      <c r="BO6" s="420"/>
      <c r="BP6" s="420"/>
      <c r="BQ6" s="420"/>
      <c r="BR6" s="420"/>
      <c r="BS6" s="420"/>
      <c r="BT6" s="420"/>
      <c r="BU6" s="421"/>
      <c r="BV6" s="419">
        <v>1213833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87.4</v>
      </c>
      <c r="CU6" s="563"/>
      <c r="CV6" s="563"/>
      <c r="CW6" s="563"/>
      <c r="CX6" s="563"/>
      <c r="CY6" s="563"/>
      <c r="CZ6" s="563"/>
      <c r="DA6" s="564"/>
      <c r="DB6" s="562">
        <v>88.6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492300</v>
      </c>
      <c r="BO7" s="420"/>
      <c r="BP7" s="420"/>
      <c r="BQ7" s="420"/>
      <c r="BR7" s="420"/>
      <c r="BS7" s="420"/>
      <c r="BT7" s="420"/>
      <c r="BU7" s="421"/>
      <c r="BV7" s="419">
        <v>265687</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6403589</v>
      </c>
      <c r="CU7" s="420"/>
      <c r="CV7" s="420"/>
      <c r="CW7" s="420"/>
      <c r="CX7" s="420"/>
      <c r="CY7" s="420"/>
      <c r="CZ7" s="420"/>
      <c r="DA7" s="421"/>
      <c r="DB7" s="419">
        <v>6374866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721354</v>
      </c>
      <c r="BO8" s="420"/>
      <c r="BP8" s="420"/>
      <c r="BQ8" s="420"/>
      <c r="BR8" s="420"/>
      <c r="BS8" s="420"/>
      <c r="BT8" s="420"/>
      <c r="BU8" s="421"/>
      <c r="BV8" s="419">
        <v>948146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24201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-226790</v>
      </c>
      <c r="BO9" s="420"/>
      <c r="BP9" s="420"/>
      <c r="BQ9" s="420"/>
      <c r="BR9" s="420"/>
      <c r="BS9" s="420"/>
      <c r="BT9" s="420"/>
      <c r="BU9" s="421"/>
      <c r="BV9" s="419">
        <v>-109072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24517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329398</v>
      </c>
      <c r="BO10" s="420"/>
      <c r="BP10" s="420"/>
      <c r="BQ10" s="420"/>
      <c r="BR10" s="420"/>
      <c r="BS10" s="420"/>
      <c r="BT10" s="420"/>
      <c r="BU10" s="421"/>
      <c r="BV10" s="419">
        <v>58009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24637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269201</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23035</v>
      </c>
      <c r="S13" s="507"/>
      <c r="T13" s="507"/>
      <c r="U13" s="507"/>
      <c r="V13" s="508"/>
      <c r="W13" s="509" t="s">
        <v>131</v>
      </c>
      <c r="X13" s="405"/>
      <c r="Y13" s="405"/>
      <c r="Z13" s="405"/>
      <c r="AA13" s="405"/>
      <c r="AB13" s="406"/>
      <c r="AC13" s="372">
        <v>912</v>
      </c>
      <c r="AD13" s="373"/>
      <c r="AE13" s="373"/>
      <c r="AF13" s="373"/>
      <c r="AG13" s="374"/>
      <c r="AH13" s="372">
        <v>1137</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-166593</v>
      </c>
      <c r="BO13" s="420"/>
      <c r="BP13" s="420"/>
      <c r="BQ13" s="420"/>
      <c r="BR13" s="420"/>
      <c r="BS13" s="420"/>
      <c r="BT13" s="420"/>
      <c r="BU13" s="421"/>
      <c r="BV13" s="419">
        <v>-51063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11.5</v>
      </c>
      <c r="CU13" s="417"/>
      <c r="CV13" s="417"/>
      <c r="CW13" s="417"/>
      <c r="CX13" s="417"/>
      <c r="CY13" s="417"/>
      <c r="CZ13" s="417"/>
      <c r="DA13" s="418"/>
      <c r="DB13" s="416">
        <v>12.8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24785</v>
      </c>
      <c r="S14" s="507"/>
      <c r="T14" s="507"/>
      <c r="U14" s="507"/>
      <c r="V14" s="508"/>
      <c r="W14" s="510"/>
      <c r="X14" s="408"/>
      <c r="Y14" s="408"/>
      <c r="Z14" s="408"/>
      <c r="AA14" s="408"/>
      <c r="AB14" s="409"/>
      <c r="AC14" s="499">
        <v>7.5</v>
      </c>
      <c r="AD14" s="500"/>
      <c r="AE14" s="500"/>
      <c r="AF14" s="500"/>
      <c r="AG14" s="501"/>
      <c r="AH14" s="499">
        <v>9.1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49.7</v>
      </c>
      <c r="CU14" s="517"/>
      <c r="CV14" s="517"/>
      <c r="CW14" s="517"/>
      <c r="CX14" s="517"/>
      <c r="CY14" s="517"/>
      <c r="CZ14" s="517"/>
      <c r="DA14" s="518"/>
      <c r="DB14" s="516">
        <v>64.2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23357</v>
      </c>
      <c r="S15" s="507"/>
      <c r="T15" s="507"/>
      <c r="U15" s="507"/>
      <c r="V15" s="508"/>
      <c r="W15" s="509" t="s">
        <v>137</v>
      </c>
      <c r="X15" s="405"/>
      <c r="Y15" s="405"/>
      <c r="Z15" s="405"/>
      <c r="AA15" s="405"/>
      <c r="AB15" s="406"/>
      <c r="AC15" s="372">
        <v>4501</v>
      </c>
      <c r="AD15" s="373"/>
      <c r="AE15" s="373"/>
      <c r="AF15" s="373"/>
      <c r="AG15" s="374"/>
      <c r="AH15" s="372">
        <v>4545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3650476</v>
      </c>
      <c r="BO15" s="449"/>
      <c r="BP15" s="449"/>
      <c r="BQ15" s="449"/>
      <c r="BR15" s="449"/>
      <c r="BS15" s="449"/>
      <c r="BT15" s="449"/>
      <c r="BU15" s="450"/>
      <c r="BV15" s="448">
        <v>3594829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36.799999999999997</v>
      </c>
      <c r="AD16" s="500"/>
      <c r="AE16" s="500"/>
      <c r="AF16" s="500"/>
      <c r="AG16" s="501"/>
      <c r="AH16" s="499">
        <v>36.5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5376791</v>
      </c>
      <c r="BO16" s="420"/>
      <c r="BP16" s="420"/>
      <c r="BQ16" s="420"/>
      <c r="BR16" s="420"/>
      <c r="BS16" s="420"/>
      <c r="BT16" s="420"/>
      <c r="BU16" s="421"/>
      <c r="BV16" s="419">
        <v>5267054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6821</v>
      </c>
      <c r="AD17" s="373"/>
      <c r="AE17" s="373"/>
      <c r="AF17" s="373"/>
      <c r="AG17" s="374"/>
      <c r="AH17" s="372">
        <v>6755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4619509</v>
      </c>
      <c r="BO17" s="420"/>
      <c r="BP17" s="420"/>
      <c r="BQ17" s="420"/>
      <c r="BR17" s="420"/>
      <c r="BS17" s="420"/>
      <c r="BT17" s="420"/>
      <c r="BU17" s="421"/>
      <c r="BV17" s="419">
        <v>4555642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46.59</v>
      </c>
      <c r="M18" s="472"/>
      <c r="N18" s="472"/>
      <c r="O18" s="472"/>
      <c r="P18" s="472"/>
      <c r="Q18" s="472"/>
      <c r="R18" s="473"/>
      <c r="S18" s="473"/>
      <c r="T18" s="473"/>
      <c r="U18" s="473"/>
      <c r="V18" s="474"/>
      <c r="W18" s="490"/>
      <c r="X18" s="491"/>
      <c r="Y18" s="491"/>
      <c r="Z18" s="491"/>
      <c r="AA18" s="491"/>
      <c r="AB18" s="515"/>
      <c r="AC18" s="389">
        <v>55.8</v>
      </c>
      <c r="AD18" s="390"/>
      <c r="AE18" s="390"/>
      <c r="AF18" s="390"/>
      <c r="AG18" s="475"/>
      <c r="AH18" s="389">
        <v>54.3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5660945</v>
      </c>
      <c r="BO18" s="420"/>
      <c r="BP18" s="420"/>
      <c r="BQ18" s="420"/>
      <c r="BR18" s="420"/>
      <c r="BS18" s="420"/>
      <c r="BT18" s="420"/>
      <c r="BU18" s="421"/>
      <c r="BV18" s="419">
        <v>5642722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8905040</v>
      </c>
      <c r="BO19" s="420"/>
      <c r="BP19" s="420"/>
      <c r="BQ19" s="420"/>
      <c r="BR19" s="420"/>
      <c r="BS19" s="420"/>
      <c r="BT19" s="420"/>
      <c r="BU19" s="421"/>
      <c r="BV19" s="419">
        <v>8166923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8722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10688805</v>
      </c>
      <c r="BO22" s="449"/>
      <c r="BP22" s="449"/>
      <c r="BQ22" s="449"/>
      <c r="BR22" s="449"/>
      <c r="BS22" s="449"/>
      <c r="BT22" s="449"/>
      <c r="BU22" s="450"/>
      <c r="BV22" s="448">
        <v>10559833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6308585</v>
      </c>
      <c r="BO23" s="420"/>
      <c r="BP23" s="420"/>
      <c r="BQ23" s="420"/>
      <c r="BR23" s="420"/>
      <c r="BS23" s="420"/>
      <c r="BT23" s="420"/>
      <c r="BU23" s="421"/>
      <c r="BV23" s="419">
        <v>6876626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8160</v>
      </c>
      <c r="R24" s="373"/>
      <c r="S24" s="373"/>
      <c r="T24" s="373"/>
      <c r="U24" s="373"/>
      <c r="V24" s="374"/>
      <c r="W24" s="462"/>
      <c r="X24" s="399"/>
      <c r="Y24" s="400"/>
      <c r="Z24" s="375" t="s">
        <v>162</v>
      </c>
      <c r="AA24" s="376"/>
      <c r="AB24" s="376"/>
      <c r="AC24" s="376"/>
      <c r="AD24" s="376"/>
      <c r="AE24" s="376"/>
      <c r="AF24" s="376"/>
      <c r="AG24" s="377"/>
      <c r="AH24" s="372">
        <v>200</v>
      </c>
      <c r="AI24" s="373"/>
      <c r="AJ24" s="373"/>
      <c r="AK24" s="373"/>
      <c r="AL24" s="374"/>
      <c r="AM24" s="372">
        <v>609000</v>
      </c>
      <c r="AN24" s="373"/>
      <c r="AO24" s="373"/>
      <c r="AP24" s="373"/>
      <c r="AQ24" s="373"/>
      <c r="AR24" s="374"/>
      <c r="AS24" s="372">
        <v>3045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6393693</v>
      </c>
      <c r="BO24" s="420"/>
      <c r="BP24" s="420"/>
      <c r="BQ24" s="420"/>
      <c r="BR24" s="420"/>
      <c r="BS24" s="420"/>
      <c r="BT24" s="420"/>
      <c r="BU24" s="421"/>
      <c r="BV24" s="419">
        <v>5926720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2952610</v>
      </c>
      <c r="BO25" s="449"/>
      <c r="BP25" s="449"/>
      <c r="BQ25" s="449"/>
      <c r="BR25" s="449"/>
      <c r="BS25" s="449"/>
      <c r="BT25" s="449"/>
      <c r="BU25" s="450"/>
      <c r="BV25" s="448">
        <v>4495163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6630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25371</v>
      </c>
      <c r="AN26" s="373"/>
      <c r="AO26" s="373"/>
      <c r="AP26" s="373"/>
      <c r="AQ26" s="373"/>
      <c r="AR26" s="374"/>
      <c r="AS26" s="372">
        <v>2819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3670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272433</v>
      </c>
      <c r="BO27" s="454"/>
      <c r="BP27" s="454"/>
      <c r="BQ27" s="454"/>
      <c r="BR27" s="454"/>
      <c r="BS27" s="454"/>
      <c r="BT27" s="454"/>
      <c r="BU27" s="455"/>
      <c r="BV27" s="453">
        <v>272432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3350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1059963</v>
      </c>
      <c r="BO28" s="449"/>
      <c r="BP28" s="449"/>
      <c r="BQ28" s="449"/>
      <c r="BR28" s="449"/>
      <c r="BS28" s="449"/>
      <c r="BT28" s="449"/>
      <c r="BU28" s="450"/>
      <c r="BV28" s="448">
        <v>999766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3180</v>
      </c>
      <c r="R29" s="373"/>
      <c r="S29" s="373"/>
      <c r="T29" s="373"/>
      <c r="U29" s="373"/>
      <c r="V29" s="374"/>
      <c r="W29" s="463"/>
      <c r="X29" s="464"/>
      <c r="Y29" s="465"/>
      <c r="Z29" s="375" t="s">
        <v>178</v>
      </c>
      <c r="AA29" s="376"/>
      <c r="AB29" s="376"/>
      <c r="AC29" s="376"/>
      <c r="AD29" s="376"/>
      <c r="AE29" s="376"/>
      <c r="AF29" s="376"/>
      <c r="AG29" s="377"/>
      <c r="AH29" s="372">
        <v>201</v>
      </c>
      <c r="AI29" s="373"/>
      <c r="AJ29" s="373"/>
      <c r="AK29" s="373"/>
      <c r="AL29" s="374"/>
      <c r="AM29" s="372">
        <v>613102</v>
      </c>
      <c r="AN29" s="373"/>
      <c r="AO29" s="373"/>
      <c r="AP29" s="373"/>
      <c r="AQ29" s="373"/>
      <c r="AR29" s="374"/>
      <c r="AS29" s="372">
        <v>3050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304977</v>
      </c>
      <c r="BO29" s="420"/>
      <c r="BP29" s="420"/>
      <c r="BQ29" s="420"/>
      <c r="BR29" s="420"/>
      <c r="BS29" s="420"/>
      <c r="BT29" s="420"/>
      <c r="BU29" s="421"/>
      <c r="BV29" s="419">
        <v>244343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2723030</v>
      </c>
      <c r="BO30" s="454"/>
      <c r="BP30" s="454"/>
      <c r="BQ30" s="454"/>
      <c r="BR30" s="454"/>
      <c r="BS30" s="454"/>
      <c r="BT30" s="454"/>
      <c r="BU30" s="455"/>
      <c r="BV30" s="453">
        <v>2266323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境町国民健康保険事業特別会計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境町水道事業会計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境町公共下水道事業特別会計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境町土地開発公社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坂東市外２か町公平委員会特別会計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境町介護保険事業特別会計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境町農業集落排水事業特別会計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茨城県市町村総合事務組合（県民交通）</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茨城さかいソーラー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境町住宅事業特別会計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境町後期高齢者医療事業特別会計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茨城租税債権管理機構</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さかいまちづくり公社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茨城県後期高齢者医療広域連合（一般会計）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茨城県後期高齢者医療広域連合（後期高齢医療特別会計）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さしま環境管理事務組合（一般会計）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さしま環境管理事務組合（清水丘聖地霊園管理事業特別会計）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茨城西南地方広域市町村圏事務組合（一般会計）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茨城西南地方広域市町村圏事務組合（利根老人ホーム事業特別会計）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茨城西南地方広域市町村圏事務組合（特殊湛水防除事業特別会計）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Ixn/Zio3IjLzCtstA3pulN7GpADjQ526Dhfj8aBB/9A4BvcIDPCHSWrOodWw9Akc0Lo29QeAYhmuTiGz9s73w==" saltValue="lmLQyYiNdlrr/hQyRp8n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3800191</v>
      </c>
      <c r="S5" s="677"/>
      <c r="T5" s="677"/>
      <c r="U5" s="677"/>
      <c r="V5" s="677"/>
      <c r="W5" s="677"/>
      <c r="X5" s="677"/>
      <c r="Y5" s="702"/>
      <c r="Z5" s="715">
        <v>10.9</v>
      </c>
      <c r="AA5" s="715"/>
      <c r="AB5" s="715"/>
      <c r="AC5" s="715"/>
      <c r="AD5" s="716">
        <v>3800191</v>
      </c>
      <c r="AE5" s="716"/>
      <c r="AF5" s="716"/>
      <c r="AG5" s="716"/>
      <c r="AH5" s="716"/>
      <c r="AI5" s="716"/>
      <c r="AJ5" s="716"/>
      <c r="AK5" s="716"/>
      <c r="AL5" s="703">
        <v>58.7</v>
      </c>
      <c r="AM5" s="685"/>
      <c r="AN5" s="685"/>
      <c r="AO5" s="704"/>
      <c r="AP5" s="679" t="s">
        <v>217</v>
      </c>
      <c r="AQ5" s="680"/>
      <c r="AR5" s="680"/>
      <c r="AS5" s="680"/>
      <c r="AT5" s="680"/>
      <c r="AU5" s="680"/>
      <c r="AV5" s="680"/>
      <c r="AW5" s="680"/>
      <c r="AX5" s="680"/>
      <c r="AY5" s="680"/>
      <c r="AZ5" s="680"/>
      <c r="BA5" s="680"/>
      <c r="BB5" s="680"/>
      <c r="BC5" s="680"/>
      <c r="BD5" s="680"/>
      <c r="BE5" s="680"/>
      <c r="BF5" s="681"/>
      <c r="BG5" s="621">
        <v>3788955</v>
      </c>
      <c r="BH5" s="622"/>
      <c r="BI5" s="622"/>
      <c r="BJ5" s="622"/>
      <c r="BK5" s="622"/>
      <c r="BL5" s="622"/>
      <c r="BM5" s="622"/>
      <c r="BN5" s="623"/>
      <c r="BO5" s="659">
        <v>99.7</v>
      </c>
      <c r="BP5" s="659"/>
      <c r="BQ5" s="659"/>
      <c r="BR5" s="659"/>
      <c r="BS5" s="660">
        <v>55301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132424</v>
      </c>
      <c r="S6" s="622"/>
      <c r="T6" s="622"/>
      <c r="U6" s="622"/>
      <c r="V6" s="622"/>
      <c r="W6" s="622"/>
      <c r="X6" s="622"/>
      <c r="Y6" s="623"/>
      <c r="Z6" s="659">
        <v>0.4</v>
      </c>
      <c r="AA6" s="659"/>
      <c r="AB6" s="659"/>
      <c r="AC6" s="659"/>
      <c r="AD6" s="660">
        <v>132424</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3788955</v>
      </c>
      <c r="BH6" s="622"/>
      <c r="BI6" s="622"/>
      <c r="BJ6" s="622"/>
      <c r="BK6" s="622"/>
      <c r="BL6" s="622"/>
      <c r="BM6" s="622"/>
      <c r="BN6" s="623"/>
      <c r="BO6" s="659">
        <v>99.7</v>
      </c>
      <c r="BP6" s="659"/>
      <c r="BQ6" s="659"/>
      <c r="BR6" s="659"/>
      <c r="BS6" s="660">
        <v>55301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105072</v>
      </c>
      <c r="CS6" s="622"/>
      <c r="CT6" s="622"/>
      <c r="CU6" s="622"/>
      <c r="CV6" s="622"/>
      <c r="CW6" s="622"/>
      <c r="CX6" s="622"/>
      <c r="CY6" s="623"/>
      <c r="CZ6" s="703">
        <v>0.3</v>
      </c>
      <c r="DA6" s="685"/>
      <c r="DB6" s="685"/>
      <c r="DC6" s="705"/>
      <c r="DD6" s="627" t="s">
        <v>122</v>
      </c>
      <c r="DE6" s="622"/>
      <c r="DF6" s="622"/>
      <c r="DG6" s="622"/>
      <c r="DH6" s="622"/>
      <c r="DI6" s="622"/>
      <c r="DJ6" s="622"/>
      <c r="DK6" s="622"/>
      <c r="DL6" s="622"/>
      <c r="DM6" s="622"/>
      <c r="DN6" s="622"/>
      <c r="DO6" s="622"/>
      <c r="DP6" s="623"/>
      <c r="DQ6" s="627">
        <v>105072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921</v>
      </c>
      <c r="S7" s="622"/>
      <c r="T7" s="622"/>
      <c r="U7" s="622"/>
      <c r="V7" s="622"/>
      <c r="W7" s="622"/>
      <c r="X7" s="622"/>
      <c r="Y7" s="623"/>
      <c r="Z7" s="659">
        <v>0</v>
      </c>
      <c r="AA7" s="659"/>
      <c r="AB7" s="659"/>
      <c r="AC7" s="659"/>
      <c r="AD7" s="660">
        <v>921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1538391</v>
      </c>
      <c r="BH7" s="622"/>
      <c r="BI7" s="622"/>
      <c r="BJ7" s="622"/>
      <c r="BK7" s="622"/>
      <c r="BL7" s="622"/>
      <c r="BM7" s="622"/>
      <c r="BN7" s="623"/>
      <c r="BO7" s="659">
        <v>40.5</v>
      </c>
      <c r="BP7" s="659"/>
      <c r="BQ7" s="659"/>
      <c r="BR7" s="659"/>
      <c r="BS7" s="660">
        <v>55301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22046853</v>
      </c>
      <c r="CS7" s="622"/>
      <c r="CT7" s="622"/>
      <c r="CU7" s="622"/>
      <c r="CV7" s="622"/>
      <c r="CW7" s="622"/>
      <c r="CX7" s="622"/>
      <c r="CY7" s="623"/>
      <c r="CZ7" s="659">
        <v>65.5</v>
      </c>
      <c r="DA7" s="659"/>
      <c r="DB7" s="659"/>
      <c r="DC7" s="659"/>
      <c r="DD7" s="627">
        <v>1297452</v>
      </c>
      <c r="DE7" s="622"/>
      <c r="DF7" s="622"/>
      <c r="DG7" s="622"/>
      <c r="DH7" s="622"/>
      <c r="DI7" s="622"/>
      <c r="DJ7" s="622"/>
      <c r="DK7" s="622"/>
      <c r="DL7" s="622"/>
      <c r="DM7" s="622"/>
      <c r="DN7" s="622"/>
      <c r="DO7" s="622"/>
      <c r="DP7" s="623"/>
      <c r="DQ7" s="627">
        <v>1918915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17562</v>
      </c>
      <c r="S8" s="622"/>
      <c r="T8" s="622"/>
      <c r="U8" s="622"/>
      <c r="V8" s="622"/>
      <c r="W8" s="622"/>
      <c r="X8" s="622"/>
      <c r="Y8" s="623"/>
      <c r="Z8" s="659">
        <v>0.1</v>
      </c>
      <c r="AA8" s="659"/>
      <c r="AB8" s="659"/>
      <c r="AC8" s="659"/>
      <c r="AD8" s="660">
        <v>17562</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45828</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4012643</v>
      </c>
      <c r="CS8" s="622"/>
      <c r="CT8" s="622"/>
      <c r="CU8" s="622"/>
      <c r="CV8" s="622"/>
      <c r="CW8" s="622"/>
      <c r="CX8" s="622"/>
      <c r="CY8" s="623"/>
      <c r="CZ8" s="659">
        <v>11.9</v>
      </c>
      <c r="DA8" s="659"/>
      <c r="DB8" s="659"/>
      <c r="DC8" s="659"/>
      <c r="DD8" s="627">
        <v>44342</v>
      </c>
      <c r="DE8" s="622"/>
      <c r="DF8" s="622"/>
      <c r="DG8" s="622"/>
      <c r="DH8" s="622"/>
      <c r="DI8" s="622"/>
      <c r="DJ8" s="622"/>
      <c r="DK8" s="622"/>
      <c r="DL8" s="622"/>
      <c r="DM8" s="622"/>
      <c r="DN8" s="622"/>
      <c r="DO8" s="622"/>
      <c r="DP8" s="623"/>
      <c r="DQ8" s="627">
        <v>1817304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19636</v>
      </c>
      <c r="S9" s="622"/>
      <c r="T9" s="622"/>
      <c r="U9" s="622"/>
      <c r="V9" s="622"/>
      <c r="W9" s="622"/>
      <c r="X9" s="622"/>
      <c r="Y9" s="623"/>
      <c r="Z9" s="659">
        <v>0.1</v>
      </c>
      <c r="AA9" s="659"/>
      <c r="AB9" s="659"/>
      <c r="AC9" s="659"/>
      <c r="AD9" s="660">
        <v>19636</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1262663</v>
      </c>
      <c r="BH9" s="622"/>
      <c r="BI9" s="622"/>
      <c r="BJ9" s="622"/>
      <c r="BK9" s="622"/>
      <c r="BL9" s="622"/>
      <c r="BM9" s="622"/>
      <c r="BN9" s="623"/>
      <c r="BO9" s="659">
        <v>33.200000000000003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774176</v>
      </c>
      <c r="CS9" s="622"/>
      <c r="CT9" s="622"/>
      <c r="CU9" s="622"/>
      <c r="CV9" s="622"/>
      <c r="CW9" s="622"/>
      <c r="CX9" s="622"/>
      <c r="CY9" s="623"/>
      <c r="CZ9" s="659">
        <v>2.2999999999999998</v>
      </c>
      <c r="DA9" s="659"/>
      <c r="DB9" s="659"/>
      <c r="DC9" s="659"/>
      <c r="DD9" s="627">
        <v>3450</v>
      </c>
      <c r="DE9" s="622"/>
      <c r="DF9" s="622"/>
      <c r="DG9" s="622"/>
      <c r="DH9" s="622"/>
      <c r="DI9" s="622"/>
      <c r="DJ9" s="622"/>
      <c r="DK9" s="622"/>
      <c r="DL9" s="622"/>
      <c r="DM9" s="622"/>
      <c r="DN9" s="622"/>
      <c r="DO9" s="622"/>
      <c r="DP9" s="623"/>
      <c r="DQ9" s="627">
        <v>579194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91553</v>
      </c>
      <c r="BH10" s="622"/>
      <c r="BI10" s="622"/>
      <c r="BJ10" s="622"/>
      <c r="BK10" s="622"/>
      <c r="BL10" s="622"/>
      <c r="BM10" s="622"/>
      <c r="BN10" s="623"/>
      <c r="BO10" s="659">
        <v>2.4</v>
      </c>
      <c r="BP10" s="659"/>
      <c r="BQ10" s="659"/>
      <c r="BR10" s="659"/>
      <c r="BS10" s="660">
        <v>15404</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23128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22397</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602452</v>
      </c>
      <c r="S11" s="622"/>
      <c r="T11" s="622"/>
      <c r="U11" s="622"/>
      <c r="V11" s="622"/>
      <c r="W11" s="622"/>
      <c r="X11" s="622"/>
      <c r="Y11" s="623"/>
      <c r="Z11" s="624">
        <v>1.7</v>
      </c>
      <c r="AA11" s="625"/>
      <c r="AB11" s="625"/>
      <c r="AC11" s="626"/>
      <c r="AD11" s="627">
        <v>602452</v>
      </c>
      <c r="AE11" s="622"/>
      <c r="AF11" s="622"/>
      <c r="AG11" s="622"/>
      <c r="AH11" s="622"/>
      <c r="AI11" s="622"/>
      <c r="AJ11" s="622"/>
      <c r="AK11" s="623"/>
      <c r="AL11" s="624">
        <v>9.3000000000000007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138347</v>
      </c>
      <c r="BH11" s="622"/>
      <c r="BI11" s="622"/>
      <c r="BJ11" s="622"/>
      <c r="BK11" s="622"/>
      <c r="BL11" s="622"/>
      <c r="BM11" s="622"/>
      <c r="BN11" s="623"/>
      <c r="BO11" s="659">
        <v>3.6</v>
      </c>
      <c r="BP11" s="659"/>
      <c r="BQ11" s="659"/>
      <c r="BR11" s="659"/>
      <c r="BS11" s="660">
        <v>39897</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1045016</v>
      </c>
      <c r="CS11" s="622"/>
      <c r="CT11" s="622"/>
      <c r="CU11" s="622"/>
      <c r="CV11" s="622"/>
      <c r="CW11" s="622"/>
      <c r="CX11" s="622"/>
      <c r="CY11" s="623"/>
      <c r="CZ11" s="659">
        <v>3.1</v>
      </c>
      <c r="DA11" s="659"/>
      <c r="DB11" s="659"/>
      <c r="DC11" s="659"/>
      <c r="DD11" s="627">
        <v>660006</v>
      </c>
      <c r="DE11" s="622"/>
      <c r="DF11" s="622"/>
      <c r="DG11" s="622"/>
      <c r="DH11" s="622"/>
      <c r="DI11" s="622"/>
      <c r="DJ11" s="622"/>
      <c r="DK11" s="622"/>
      <c r="DL11" s="622"/>
      <c r="DM11" s="622"/>
      <c r="DN11" s="622"/>
      <c r="DO11" s="622"/>
      <c r="DP11" s="623"/>
      <c r="DQ11" s="627">
        <v>343061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2712</v>
      </c>
      <c r="S12" s="622"/>
      <c r="T12" s="622"/>
      <c r="U12" s="622"/>
      <c r="V12" s="622"/>
      <c r="W12" s="622"/>
      <c r="X12" s="622"/>
      <c r="Y12" s="623"/>
      <c r="Z12" s="659">
        <v>0</v>
      </c>
      <c r="AA12" s="659"/>
      <c r="AB12" s="659"/>
      <c r="AC12" s="659"/>
      <c r="AD12" s="660">
        <v>2712</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1893343</v>
      </c>
      <c r="BH12" s="622"/>
      <c r="BI12" s="622"/>
      <c r="BJ12" s="622"/>
      <c r="BK12" s="622"/>
      <c r="BL12" s="622"/>
      <c r="BM12" s="622"/>
      <c r="BN12" s="623"/>
      <c r="BO12" s="659">
        <v>49.8</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832412</v>
      </c>
      <c r="CS12" s="622"/>
      <c r="CT12" s="622"/>
      <c r="CU12" s="622"/>
      <c r="CV12" s="622"/>
      <c r="CW12" s="622"/>
      <c r="CX12" s="622"/>
      <c r="CY12" s="623"/>
      <c r="CZ12" s="659">
        <v>2.5</v>
      </c>
      <c r="DA12" s="659"/>
      <c r="DB12" s="659"/>
      <c r="DC12" s="659"/>
      <c r="DD12" s="627">
        <v>453674</v>
      </c>
      <c r="DE12" s="622"/>
      <c r="DF12" s="622"/>
      <c r="DG12" s="622"/>
      <c r="DH12" s="622"/>
      <c r="DI12" s="622"/>
      <c r="DJ12" s="622"/>
      <c r="DK12" s="622"/>
      <c r="DL12" s="622"/>
      <c r="DM12" s="622"/>
      <c r="DN12" s="622"/>
      <c r="DO12" s="622"/>
      <c r="DP12" s="623"/>
      <c r="DQ12" s="627">
        <v>166629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1893010</v>
      </c>
      <c r="BH13" s="622"/>
      <c r="BI13" s="622"/>
      <c r="BJ13" s="622"/>
      <c r="BK13" s="622"/>
      <c r="BL13" s="622"/>
      <c r="BM13" s="622"/>
      <c r="BN13" s="623"/>
      <c r="BO13" s="659">
        <v>49.8</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2063391</v>
      </c>
      <c r="CS13" s="622"/>
      <c r="CT13" s="622"/>
      <c r="CU13" s="622"/>
      <c r="CV13" s="622"/>
      <c r="CW13" s="622"/>
      <c r="CX13" s="622"/>
      <c r="CY13" s="623"/>
      <c r="CZ13" s="659">
        <v>6.1</v>
      </c>
      <c r="DA13" s="659"/>
      <c r="DB13" s="659"/>
      <c r="DC13" s="659"/>
      <c r="DD13" s="627">
        <v>1358006</v>
      </c>
      <c r="DE13" s="622"/>
      <c r="DF13" s="622"/>
      <c r="DG13" s="622"/>
      <c r="DH13" s="622"/>
      <c r="DI13" s="622"/>
      <c r="DJ13" s="622"/>
      <c r="DK13" s="622"/>
      <c r="DL13" s="622"/>
      <c r="DM13" s="622"/>
      <c r="DN13" s="622"/>
      <c r="DO13" s="622"/>
      <c r="DP13" s="623"/>
      <c r="DQ13" s="627">
        <v>597268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941</v>
      </c>
      <c r="S14" s="622"/>
      <c r="T14" s="622"/>
      <c r="U14" s="622"/>
      <c r="V14" s="622"/>
      <c r="W14" s="622"/>
      <c r="X14" s="622"/>
      <c r="Y14" s="623"/>
      <c r="Z14" s="659">
        <v>0</v>
      </c>
      <c r="AA14" s="659"/>
      <c r="AB14" s="659"/>
      <c r="AC14" s="659"/>
      <c r="AD14" s="660">
        <v>941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97664</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536791</v>
      </c>
      <c r="CS14" s="622"/>
      <c r="CT14" s="622"/>
      <c r="CU14" s="622"/>
      <c r="CV14" s="622"/>
      <c r="CW14" s="622"/>
      <c r="CX14" s="622"/>
      <c r="CY14" s="623"/>
      <c r="CZ14" s="659">
        <v>1.6</v>
      </c>
      <c r="DA14" s="659"/>
      <c r="DB14" s="659"/>
      <c r="DC14" s="659"/>
      <c r="DD14" s="627">
        <v>172110</v>
      </c>
      <c r="DE14" s="622"/>
      <c r="DF14" s="622"/>
      <c r="DG14" s="622"/>
      <c r="DH14" s="622"/>
      <c r="DI14" s="622"/>
      <c r="DJ14" s="622"/>
      <c r="DK14" s="622"/>
      <c r="DL14" s="622"/>
      <c r="DM14" s="622"/>
      <c r="DN14" s="622"/>
      <c r="DO14" s="622"/>
      <c r="DP14" s="623"/>
      <c r="DQ14" s="627">
        <v>365930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259557</v>
      </c>
      <c r="BH15" s="622"/>
      <c r="BI15" s="622"/>
      <c r="BJ15" s="622"/>
      <c r="BK15" s="622"/>
      <c r="BL15" s="622"/>
      <c r="BM15" s="622"/>
      <c r="BN15" s="623"/>
      <c r="BO15" s="659">
        <v>6.8</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1260790</v>
      </c>
      <c r="CS15" s="622"/>
      <c r="CT15" s="622"/>
      <c r="CU15" s="622"/>
      <c r="CV15" s="622"/>
      <c r="CW15" s="622"/>
      <c r="CX15" s="622"/>
      <c r="CY15" s="623"/>
      <c r="CZ15" s="659">
        <v>3.7</v>
      </c>
      <c r="DA15" s="659"/>
      <c r="DB15" s="659"/>
      <c r="DC15" s="659"/>
      <c r="DD15" s="627">
        <v>175884</v>
      </c>
      <c r="DE15" s="622"/>
      <c r="DF15" s="622"/>
      <c r="DG15" s="622"/>
      <c r="DH15" s="622"/>
      <c r="DI15" s="622"/>
      <c r="DJ15" s="622"/>
      <c r="DK15" s="622"/>
      <c r="DL15" s="622"/>
      <c r="DM15" s="622"/>
      <c r="DN15" s="622"/>
      <c r="DO15" s="622"/>
      <c r="DP15" s="623"/>
      <c r="DQ15" s="627">
        <v>870160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14137</v>
      </c>
      <c r="S16" s="622"/>
      <c r="T16" s="622"/>
      <c r="U16" s="622"/>
      <c r="V16" s="622"/>
      <c r="W16" s="622"/>
      <c r="X16" s="622"/>
      <c r="Y16" s="623"/>
      <c r="Z16" s="659">
        <v>0</v>
      </c>
      <c r="AA16" s="659"/>
      <c r="AB16" s="659"/>
      <c r="AC16" s="659"/>
      <c r="AD16" s="660">
        <v>14137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1401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1401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72616</v>
      </c>
      <c r="S17" s="622"/>
      <c r="T17" s="622"/>
      <c r="U17" s="622"/>
      <c r="V17" s="622"/>
      <c r="W17" s="622"/>
      <c r="X17" s="622"/>
      <c r="Y17" s="623"/>
      <c r="Z17" s="659">
        <v>0.2</v>
      </c>
      <c r="AA17" s="659"/>
      <c r="AB17" s="659"/>
      <c r="AC17" s="659"/>
      <c r="AD17" s="660">
        <v>72616</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935345</v>
      </c>
      <c r="CS17" s="622"/>
      <c r="CT17" s="622"/>
      <c r="CU17" s="622"/>
      <c r="CV17" s="622"/>
      <c r="CW17" s="622"/>
      <c r="CX17" s="622"/>
      <c r="CY17" s="623"/>
      <c r="CZ17" s="659">
        <v>2.8</v>
      </c>
      <c r="DA17" s="659"/>
      <c r="DB17" s="659"/>
      <c r="DC17" s="659"/>
      <c r="DD17" s="627" t="s">
        <v>122</v>
      </c>
      <c r="DE17" s="622"/>
      <c r="DF17" s="622"/>
      <c r="DG17" s="622"/>
      <c r="DH17" s="622"/>
      <c r="DI17" s="622"/>
      <c r="DJ17" s="622"/>
      <c r="DK17" s="622"/>
      <c r="DL17" s="622"/>
      <c r="DM17" s="622"/>
      <c r="DN17" s="622"/>
      <c r="DO17" s="622"/>
      <c r="DP17" s="623"/>
      <c r="DQ17" s="627">
        <v>904055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46390</v>
      </c>
      <c r="S18" s="622"/>
      <c r="T18" s="622"/>
      <c r="U18" s="622"/>
      <c r="V18" s="622"/>
      <c r="W18" s="622"/>
      <c r="X18" s="622"/>
      <c r="Y18" s="623"/>
      <c r="Z18" s="659">
        <v>0.1</v>
      </c>
      <c r="AA18" s="659"/>
      <c r="AB18" s="659"/>
      <c r="AC18" s="659"/>
      <c r="AD18" s="660">
        <v>46390</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25147</v>
      </c>
      <c r="S19" s="622"/>
      <c r="T19" s="622"/>
      <c r="U19" s="622"/>
      <c r="V19" s="622"/>
      <c r="W19" s="622"/>
      <c r="X19" s="622"/>
      <c r="Y19" s="623"/>
      <c r="Z19" s="659">
        <v>0.1</v>
      </c>
      <c r="AA19" s="659"/>
      <c r="AB19" s="659"/>
      <c r="AC19" s="659"/>
      <c r="AD19" s="660">
        <v>25147</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11236</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21243</v>
      </c>
      <c r="S20" s="622"/>
      <c r="T20" s="622"/>
      <c r="U20" s="622"/>
      <c r="V20" s="622"/>
      <c r="W20" s="622"/>
      <c r="X20" s="622"/>
      <c r="Y20" s="623"/>
      <c r="Z20" s="659">
        <v>0.1</v>
      </c>
      <c r="AA20" s="659"/>
      <c r="AB20" s="659"/>
      <c r="AC20" s="659"/>
      <c r="AD20" s="660">
        <v>21243</v>
      </c>
      <c r="AE20" s="660"/>
      <c r="AF20" s="660"/>
      <c r="AG20" s="660"/>
      <c r="AH20" s="660"/>
      <c r="AI20" s="660"/>
      <c r="AJ20" s="660"/>
      <c r="AK20" s="660"/>
      <c r="AL20" s="624">
        <v>0.3</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11236</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33637018</v>
      </c>
      <c r="CS20" s="622"/>
      <c r="CT20" s="622"/>
      <c r="CU20" s="622"/>
      <c r="CV20" s="622"/>
      <c r="CW20" s="622"/>
      <c r="CX20" s="622"/>
      <c r="CY20" s="623"/>
      <c r="CZ20" s="659">
        <v>100</v>
      </c>
      <c r="DA20" s="659"/>
      <c r="DB20" s="659"/>
      <c r="DC20" s="659"/>
      <c r="DD20" s="627">
        <v>4164924</v>
      </c>
      <c r="DE20" s="622"/>
      <c r="DF20" s="622"/>
      <c r="DG20" s="622"/>
      <c r="DH20" s="622"/>
      <c r="DI20" s="622"/>
      <c r="DJ20" s="622"/>
      <c r="DK20" s="622"/>
      <c r="DL20" s="622"/>
      <c r="DM20" s="622"/>
      <c r="DN20" s="622"/>
      <c r="DO20" s="622"/>
      <c r="DP20" s="623"/>
      <c r="DQ20" s="627">
        <v>7691386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1969610</v>
      </c>
      <c r="S21" s="622"/>
      <c r="T21" s="622"/>
      <c r="U21" s="622"/>
      <c r="V21" s="622"/>
      <c r="W21" s="622"/>
      <c r="X21" s="622"/>
      <c r="Y21" s="623"/>
      <c r="Z21" s="659">
        <v>5.7</v>
      </c>
      <c r="AA21" s="659"/>
      <c r="AB21" s="659"/>
      <c r="AC21" s="659"/>
      <c r="AD21" s="660">
        <v>1726315</v>
      </c>
      <c r="AE21" s="660"/>
      <c r="AF21" s="660"/>
      <c r="AG21" s="660"/>
      <c r="AH21" s="660"/>
      <c r="AI21" s="660"/>
      <c r="AJ21" s="660"/>
      <c r="AK21" s="660"/>
      <c r="AL21" s="624">
        <v>26.7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11236</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1726315</v>
      </c>
      <c r="S22" s="622"/>
      <c r="T22" s="622"/>
      <c r="U22" s="622"/>
      <c r="V22" s="622"/>
      <c r="W22" s="622"/>
      <c r="X22" s="622"/>
      <c r="Y22" s="623"/>
      <c r="Z22" s="659">
        <v>5</v>
      </c>
      <c r="AA22" s="659"/>
      <c r="AB22" s="659"/>
      <c r="AC22" s="659"/>
      <c r="AD22" s="660">
        <v>1726315</v>
      </c>
      <c r="AE22" s="660"/>
      <c r="AF22" s="660"/>
      <c r="AG22" s="660"/>
      <c r="AH22" s="660"/>
      <c r="AI22" s="660"/>
      <c r="AJ22" s="660"/>
      <c r="AK22" s="660"/>
      <c r="AL22" s="624">
        <v>26.7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243260</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35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5318017</v>
      </c>
      <c r="CS24" s="677"/>
      <c r="CT24" s="677"/>
      <c r="CU24" s="677"/>
      <c r="CV24" s="677"/>
      <c r="CW24" s="677"/>
      <c r="CX24" s="677"/>
      <c r="CY24" s="702"/>
      <c r="CZ24" s="703">
        <v>15.8</v>
      </c>
      <c r="DA24" s="685"/>
      <c r="DB24" s="685"/>
      <c r="DC24" s="705"/>
      <c r="DD24" s="701">
        <v>3359903</v>
      </c>
      <c r="DE24" s="677"/>
      <c r="DF24" s="677"/>
      <c r="DG24" s="677"/>
      <c r="DH24" s="677"/>
      <c r="DI24" s="677"/>
      <c r="DJ24" s="677"/>
      <c r="DK24" s="702"/>
      <c r="DL24" s="701">
        <v>3156061</v>
      </c>
      <c r="DM24" s="677"/>
      <c r="DN24" s="677"/>
      <c r="DO24" s="677"/>
      <c r="DP24" s="677"/>
      <c r="DQ24" s="677"/>
      <c r="DR24" s="677"/>
      <c r="DS24" s="677"/>
      <c r="DT24" s="677"/>
      <c r="DU24" s="677"/>
      <c r="DV24" s="702"/>
      <c r="DW24" s="703">
        <v>48.3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6679592</v>
      </c>
      <c r="S25" s="622"/>
      <c r="T25" s="622"/>
      <c r="U25" s="622"/>
      <c r="V25" s="622"/>
      <c r="W25" s="622"/>
      <c r="X25" s="622"/>
      <c r="Y25" s="623"/>
      <c r="Z25" s="659">
        <v>19.2</v>
      </c>
      <c r="AA25" s="659"/>
      <c r="AB25" s="659"/>
      <c r="AC25" s="659"/>
      <c r="AD25" s="660">
        <v>6436297</v>
      </c>
      <c r="AE25" s="660"/>
      <c r="AF25" s="660"/>
      <c r="AG25" s="660"/>
      <c r="AH25" s="660"/>
      <c r="AI25" s="660"/>
      <c r="AJ25" s="660"/>
      <c r="AK25" s="660"/>
      <c r="AL25" s="624">
        <v>99.4</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1796874</v>
      </c>
      <c r="CS25" s="634"/>
      <c r="CT25" s="634"/>
      <c r="CU25" s="634"/>
      <c r="CV25" s="634"/>
      <c r="CW25" s="634"/>
      <c r="CX25" s="634"/>
      <c r="CY25" s="635"/>
      <c r="CZ25" s="624">
        <v>5.3</v>
      </c>
      <c r="DA25" s="636"/>
      <c r="DB25" s="636"/>
      <c r="DC25" s="637"/>
      <c r="DD25" s="627">
        <v>1693399</v>
      </c>
      <c r="DE25" s="634"/>
      <c r="DF25" s="634"/>
      <c r="DG25" s="634"/>
      <c r="DH25" s="634"/>
      <c r="DI25" s="634"/>
      <c r="DJ25" s="634"/>
      <c r="DK25" s="635"/>
      <c r="DL25" s="627">
        <v>1673913</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2413</v>
      </c>
      <c r="S26" s="622"/>
      <c r="T26" s="622"/>
      <c r="U26" s="622"/>
      <c r="V26" s="622"/>
      <c r="W26" s="622"/>
      <c r="X26" s="622"/>
      <c r="Y26" s="623"/>
      <c r="Z26" s="659">
        <v>0</v>
      </c>
      <c r="AA26" s="659"/>
      <c r="AB26" s="659"/>
      <c r="AC26" s="659"/>
      <c r="AD26" s="660">
        <v>2413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1079007</v>
      </c>
      <c r="CS26" s="622"/>
      <c r="CT26" s="622"/>
      <c r="CU26" s="622"/>
      <c r="CV26" s="622"/>
      <c r="CW26" s="622"/>
      <c r="CX26" s="622"/>
      <c r="CY26" s="623"/>
      <c r="CZ26" s="624">
        <v>3.2</v>
      </c>
      <c r="DA26" s="636"/>
      <c r="DB26" s="636"/>
      <c r="DC26" s="637"/>
      <c r="DD26" s="627">
        <v>1035962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140842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3800191</v>
      </c>
      <c r="BH27" s="622"/>
      <c r="BI27" s="622"/>
      <c r="BJ27" s="622"/>
      <c r="BK27" s="622"/>
      <c r="BL27" s="622"/>
      <c r="BM27" s="622"/>
      <c r="BN27" s="623"/>
      <c r="BO27" s="659">
        <v>100</v>
      </c>
      <c r="BP27" s="659"/>
      <c r="BQ27" s="659"/>
      <c r="BR27" s="659"/>
      <c r="BS27" s="660">
        <v>55301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2585798</v>
      </c>
      <c r="CS27" s="634"/>
      <c r="CT27" s="634"/>
      <c r="CU27" s="634"/>
      <c r="CV27" s="634"/>
      <c r="CW27" s="634"/>
      <c r="CX27" s="634"/>
      <c r="CY27" s="635"/>
      <c r="CZ27" s="624">
        <v>7.7</v>
      </c>
      <c r="DA27" s="636"/>
      <c r="DB27" s="636"/>
      <c r="DC27" s="637"/>
      <c r="DD27" s="627">
        <v>762449</v>
      </c>
      <c r="DE27" s="634"/>
      <c r="DF27" s="634"/>
      <c r="DG27" s="634"/>
      <c r="DH27" s="634"/>
      <c r="DI27" s="634"/>
      <c r="DJ27" s="634"/>
      <c r="DK27" s="635"/>
      <c r="DL27" s="627">
        <v>578093</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170098</v>
      </c>
      <c r="S28" s="622"/>
      <c r="T28" s="622"/>
      <c r="U28" s="622"/>
      <c r="V28" s="622"/>
      <c r="W28" s="622"/>
      <c r="X28" s="622"/>
      <c r="Y28" s="623"/>
      <c r="Z28" s="659">
        <v>0.5</v>
      </c>
      <c r="AA28" s="659"/>
      <c r="AB28" s="659"/>
      <c r="AC28" s="659"/>
      <c r="AD28" s="660">
        <v>3710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935345</v>
      </c>
      <c r="CS28" s="622"/>
      <c r="CT28" s="622"/>
      <c r="CU28" s="622"/>
      <c r="CV28" s="622"/>
      <c r="CW28" s="622"/>
      <c r="CX28" s="622"/>
      <c r="CY28" s="623"/>
      <c r="CZ28" s="624">
        <v>2.8</v>
      </c>
      <c r="DA28" s="636"/>
      <c r="DB28" s="636"/>
      <c r="DC28" s="637"/>
      <c r="DD28" s="627">
        <v>904055</v>
      </c>
      <c r="DE28" s="622"/>
      <c r="DF28" s="622"/>
      <c r="DG28" s="622"/>
      <c r="DH28" s="622"/>
      <c r="DI28" s="622"/>
      <c r="DJ28" s="622"/>
      <c r="DK28" s="623"/>
      <c r="DL28" s="627">
        <v>904055</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14808</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935345</v>
      </c>
      <c r="CS29" s="634"/>
      <c r="CT29" s="634"/>
      <c r="CU29" s="634"/>
      <c r="CV29" s="634"/>
      <c r="CW29" s="634"/>
      <c r="CX29" s="634"/>
      <c r="CY29" s="635"/>
      <c r="CZ29" s="624">
        <v>2.8</v>
      </c>
      <c r="DA29" s="636"/>
      <c r="DB29" s="636"/>
      <c r="DC29" s="637"/>
      <c r="DD29" s="627">
        <v>904055</v>
      </c>
      <c r="DE29" s="634"/>
      <c r="DF29" s="634"/>
      <c r="DG29" s="634"/>
      <c r="DH29" s="634"/>
      <c r="DI29" s="634"/>
      <c r="DJ29" s="634"/>
      <c r="DK29" s="635"/>
      <c r="DL29" s="627">
        <v>904055</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4259062</v>
      </c>
      <c r="S30" s="622"/>
      <c r="T30" s="622"/>
      <c r="U30" s="622"/>
      <c r="V30" s="622"/>
      <c r="W30" s="622"/>
      <c r="X30" s="622"/>
      <c r="Y30" s="623"/>
      <c r="Z30" s="659">
        <v>12.2</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890492</v>
      </c>
      <c r="CS30" s="622"/>
      <c r="CT30" s="622"/>
      <c r="CU30" s="622"/>
      <c r="CV30" s="622"/>
      <c r="CW30" s="622"/>
      <c r="CX30" s="622"/>
      <c r="CY30" s="623"/>
      <c r="CZ30" s="624">
        <v>2.6</v>
      </c>
      <c r="DA30" s="636"/>
      <c r="DB30" s="636"/>
      <c r="DC30" s="637"/>
      <c r="DD30" s="627">
        <v>860923</v>
      </c>
      <c r="DE30" s="622"/>
      <c r="DF30" s="622"/>
      <c r="DG30" s="622"/>
      <c r="DH30" s="622"/>
      <c r="DI30" s="622"/>
      <c r="DJ30" s="622"/>
      <c r="DK30" s="623"/>
      <c r="DL30" s="627">
        <v>860923</v>
      </c>
      <c r="DM30" s="622"/>
      <c r="DN30" s="622"/>
      <c r="DO30" s="622"/>
      <c r="DP30" s="622"/>
      <c r="DQ30" s="622"/>
      <c r="DR30" s="622"/>
      <c r="DS30" s="622"/>
      <c r="DT30" s="622"/>
      <c r="DU30" s="622"/>
      <c r="DV30" s="623"/>
      <c r="DW30" s="624">
        <v>13.2</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98.7</v>
      </c>
      <c r="BH31" s="684"/>
      <c r="BI31" s="684"/>
      <c r="BJ31" s="684"/>
      <c r="BK31" s="684"/>
      <c r="BL31" s="684"/>
      <c r="BM31" s="685">
        <v>96.5</v>
      </c>
      <c r="BN31" s="684"/>
      <c r="BO31" s="684"/>
      <c r="BP31" s="684"/>
      <c r="BQ31" s="686"/>
      <c r="BR31" s="683">
        <v>98.5</v>
      </c>
      <c r="BS31" s="684"/>
      <c r="BT31" s="684"/>
      <c r="BU31" s="684"/>
      <c r="BV31" s="684"/>
      <c r="BW31" s="684"/>
      <c r="BX31" s="685">
        <v>96.8</v>
      </c>
      <c r="BY31" s="684"/>
      <c r="BZ31" s="684"/>
      <c r="CA31" s="684"/>
      <c r="CB31" s="686"/>
      <c r="CD31" s="642"/>
      <c r="CE31" s="643"/>
      <c r="CF31" s="618" t="s">
        <v>301</v>
      </c>
      <c r="CG31" s="619"/>
      <c r="CH31" s="619"/>
      <c r="CI31" s="619"/>
      <c r="CJ31" s="619"/>
      <c r="CK31" s="619"/>
      <c r="CL31" s="619"/>
      <c r="CM31" s="619"/>
      <c r="CN31" s="619"/>
      <c r="CO31" s="619"/>
      <c r="CP31" s="619"/>
      <c r="CQ31" s="620"/>
      <c r="CR31" s="621">
        <v>44853</v>
      </c>
      <c r="CS31" s="634"/>
      <c r="CT31" s="634"/>
      <c r="CU31" s="634"/>
      <c r="CV31" s="634"/>
      <c r="CW31" s="634"/>
      <c r="CX31" s="634"/>
      <c r="CY31" s="635"/>
      <c r="CZ31" s="624">
        <v>0.1</v>
      </c>
      <c r="DA31" s="636"/>
      <c r="DB31" s="636"/>
      <c r="DC31" s="637"/>
      <c r="DD31" s="627">
        <v>43132</v>
      </c>
      <c r="DE31" s="634"/>
      <c r="DF31" s="634"/>
      <c r="DG31" s="634"/>
      <c r="DH31" s="634"/>
      <c r="DI31" s="634"/>
      <c r="DJ31" s="634"/>
      <c r="DK31" s="635"/>
      <c r="DL31" s="627">
        <v>43132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828982</v>
      </c>
      <c r="S32" s="622"/>
      <c r="T32" s="622"/>
      <c r="U32" s="622"/>
      <c r="V32" s="622"/>
      <c r="W32" s="622"/>
      <c r="X32" s="622"/>
      <c r="Y32" s="623"/>
      <c r="Z32" s="659">
        <v>2.4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98.6</v>
      </c>
      <c r="BH32" s="634"/>
      <c r="BI32" s="634"/>
      <c r="BJ32" s="634"/>
      <c r="BK32" s="634"/>
      <c r="BL32" s="634"/>
      <c r="BM32" s="625">
        <v>95.8</v>
      </c>
      <c r="BN32" s="634"/>
      <c r="BO32" s="634"/>
      <c r="BP32" s="634"/>
      <c r="BQ32" s="657"/>
      <c r="BR32" s="687">
        <v>98.2</v>
      </c>
      <c r="BS32" s="634"/>
      <c r="BT32" s="634"/>
      <c r="BU32" s="634"/>
      <c r="BV32" s="634"/>
      <c r="BW32" s="634"/>
      <c r="BX32" s="625">
        <v>96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15935</v>
      </c>
      <c r="S33" s="622"/>
      <c r="T33" s="622"/>
      <c r="U33" s="622"/>
      <c r="V33" s="622"/>
      <c r="W33" s="622"/>
      <c r="X33" s="622"/>
      <c r="Y33" s="623"/>
      <c r="Z33" s="659">
        <v>0</v>
      </c>
      <c r="AA33" s="659"/>
      <c r="AB33" s="659"/>
      <c r="AC33" s="659"/>
      <c r="AD33" s="660">
        <v>5196</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98.7</v>
      </c>
      <c r="BH33" s="606"/>
      <c r="BI33" s="606"/>
      <c r="BJ33" s="606"/>
      <c r="BK33" s="606"/>
      <c r="BL33" s="606"/>
      <c r="BM33" s="652">
        <v>96.7</v>
      </c>
      <c r="BN33" s="606"/>
      <c r="BO33" s="606"/>
      <c r="BP33" s="606"/>
      <c r="BQ33" s="669"/>
      <c r="BR33" s="682">
        <v>98.6</v>
      </c>
      <c r="BS33" s="606"/>
      <c r="BT33" s="606"/>
      <c r="BU33" s="606"/>
      <c r="BV33" s="606"/>
      <c r="BW33" s="606"/>
      <c r="BX33" s="652">
        <v>97.2</v>
      </c>
      <c r="BY33" s="606"/>
      <c r="BZ33" s="606"/>
      <c r="CA33" s="606"/>
      <c r="CB33" s="669"/>
      <c r="CD33" s="618" t="s">
        <v>308</v>
      </c>
      <c r="CE33" s="619"/>
      <c r="CF33" s="619"/>
      <c r="CG33" s="619"/>
      <c r="CH33" s="619"/>
      <c r="CI33" s="619"/>
      <c r="CJ33" s="619"/>
      <c r="CK33" s="619"/>
      <c r="CL33" s="619"/>
      <c r="CM33" s="619"/>
      <c r="CN33" s="619"/>
      <c r="CO33" s="619"/>
      <c r="CP33" s="619"/>
      <c r="CQ33" s="620"/>
      <c r="CR33" s="621">
        <v>24152676</v>
      </c>
      <c r="CS33" s="634"/>
      <c r="CT33" s="634"/>
      <c r="CU33" s="634"/>
      <c r="CV33" s="634"/>
      <c r="CW33" s="634"/>
      <c r="CX33" s="634"/>
      <c r="CY33" s="635"/>
      <c r="CZ33" s="624">
        <v>71.8</v>
      </c>
      <c r="DA33" s="636"/>
      <c r="DB33" s="636"/>
      <c r="DC33" s="637"/>
      <c r="DD33" s="627">
        <v>3966345</v>
      </c>
      <c r="DE33" s="634"/>
      <c r="DF33" s="634"/>
      <c r="DG33" s="634"/>
      <c r="DH33" s="634"/>
      <c r="DI33" s="634"/>
      <c r="DJ33" s="634"/>
      <c r="DK33" s="635"/>
      <c r="DL33" s="627">
        <v>2504884</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10421165</v>
      </c>
      <c r="S34" s="622"/>
      <c r="T34" s="622"/>
      <c r="U34" s="622"/>
      <c r="V34" s="622"/>
      <c r="W34" s="622"/>
      <c r="X34" s="622"/>
      <c r="Y34" s="623"/>
      <c r="Z34" s="659">
        <v>29.9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5057465</v>
      </c>
      <c r="CS34" s="622"/>
      <c r="CT34" s="622"/>
      <c r="CU34" s="622"/>
      <c r="CV34" s="622"/>
      <c r="CW34" s="622"/>
      <c r="CX34" s="622"/>
      <c r="CY34" s="623"/>
      <c r="CZ34" s="624">
        <v>15</v>
      </c>
      <c r="DA34" s="636"/>
      <c r="DB34" s="636"/>
      <c r="DC34" s="637"/>
      <c r="DD34" s="627">
        <v>1120709</v>
      </c>
      <c r="DE34" s="622"/>
      <c r="DF34" s="622"/>
      <c r="DG34" s="622"/>
      <c r="DH34" s="622"/>
      <c r="DI34" s="622"/>
      <c r="DJ34" s="622"/>
      <c r="DK34" s="623"/>
      <c r="DL34" s="627">
        <v>668753</v>
      </c>
      <c r="DM34" s="622"/>
      <c r="DN34" s="622"/>
      <c r="DO34" s="622"/>
      <c r="DP34" s="622"/>
      <c r="DQ34" s="622"/>
      <c r="DR34" s="622"/>
      <c r="DS34" s="622"/>
      <c r="DT34" s="622"/>
      <c r="DU34" s="622"/>
      <c r="DV34" s="623"/>
      <c r="DW34" s="624">
        <v>10.199999999999999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9797472</v>
      </c>
      <c r="S35" s="622"/>
      <c r="T35" s="622"/>
      <c r="U35" s="622"/>
      <c r="V35" s="622"/>
      <c r="W35" s="622"/>
      <c r="X35" s="622"/>
      <c r="Y35" s="623"/>
      <c r="Z35" s="659">
        <v>28.1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23554</v>
      </c>
      <c r="CS35" s="634"/>
      <c r="CT35" s="634"/>
      <c r="CU35" s="634"/>
      <c r="CV35" s="634"/>
      <c r="CW35" s="634"/>
      <c r="CX35" s="634"/>
      <c r="CY35" s="635"/>
      <c r="CZ35" s="624">
        <v>0.1</v>
      </c>
      <c r="DA35" s="636"/>
      <c r="DB35" s="636"/>
      <c r="DC35" s="637"/>
      <c r="DD35" s="627">
        <v>16361</v>
      </c>
      <c r="DE35" s="634"/>
      <c r="DF35" s="634"/>
      <c r="DG35" s="634"/>
      <c r="DH35" s="634"/>
      <c r="DI35" s="634"/>
      <c r="DJ35" s="634"/>
      <c r="DK35" s="635"/>
      <c r="DL35" s="627">
        <v>15891</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1213832</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1480179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23366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7224495</v>
      </c>
      <c r="CS36" s="622"/>
      <c r="CT36" s="622"/>
      <c r="CU36" s="622"/>
      <c r="CV36" s="622"/>
      <c r="CW36" s="622"/>
      <c r="CX36" s="622"/>
      <c r="CY36" s="623"/>
      <c r="CZ36" s="624">
        <v>21.5</v>
      </c>
      <c r="DA36" s="636"/>
      <c r="DB36" s="636"/>
      <c r="DC36" s="637"/>
      <c r="DD36" s="627">
        <v>1173630</v>
      </c>
      <c r="DE36" s="622"/>
      <c r="DF36" s="622"/>
      <c r="DG36" s="622"/>
      <c r="DH36" s="622"/>
      <c r="DI36" s="622"/>
      <c r="DJ36" s="622"/>
      <c r="DK36" s="623"/>
      <c r="DL36" s="627">
        <v>702487</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287006</v>
      </c>
      <c r="S37" s="622"/>
      <c r="T37" s="622"/>
      <c r="U37" s="622"/>
      <c r="V37" s="622"/>
      <c r="W37" s="622"/>
      <c r="X37" s="622"/>
      <c r="Y37" s="623"/>
      <c r="Z37" s="659">
        <v>0.8</v>
      </c>
      <c r="AA37" s="659"/>
      <c r="AB37" s="659"/>
      <c r="AC37" s="659"/>
      <c r="AD37" s="660">
        <v>26686</v>
      </c>
      <c r="AE37" s="660"/>
      <c r="AF37" s="660"/>
      <c r="AG37" s="660"/>
      <c r="AH37" s="660"/>
      <c r="AI37" s="660"/>
      <c r="AJ37" s="660"/>
      <c r="AK37" s="660"/>
      <c r="AL37" s="624">
        <v>0.4</v>
      </c>
      <c r="AM37" s="625"/>
      <c r="AN37" s="625"/>
      <c r="AO37" s="661"/>
      <c r="AQ37" s="654" t="s">
        <v>320</v>
      </c>
      <c r="AR37" s="655"/>
      <c r="AS37" s="655"/>
      <c r="AT37" s="655"/>
      <c r="AU37" s="655"/>
      <c r="AV37" s="655"/>
      <c r="AW37" s="655"/>
      <c r="AX37" s="655"/>
      <c r="AY37" s="656"/>
      <c r="AZ37" s="621">
        <v>594258</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19139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680234</v>
      </c>
      <c r="CS37" s="634"/>
      <c r="CT37" s="634"/>
      <c r="CU37" s="634"/>
      <c r="CV37" s="634"/>
      <c r="CW37" s="634"/>
      <c r="CX37" s="634"/>
      <c r="CY37" s="635"/>
      <c r="CZ37" s="624">
        <v>2</v>
      </c>
      <c r="DA37" s="636"/>
      <c r="DB37" s="636"/>
      <c r="DC37" s="637"/>
      <c r="DD37" s="627">
        <v>680234</v>
      </c>
      <c r="DE37" s="634"/>
      <c r="DF37" s="634"/>
      <c r="DG37" s="634"/>
      <c r="DH37" s="634"/>
      <c r="DI37" s="634"/>
      <c r="DJ37" s="634"/>
      <c r="DK37" s="635"/>
      <c r="DL37" s="627">
        <v>541225</v>
      </c>
      <c r="DM37" s="634"/>
      <c r="DN37" s="634"/>
      <c r="DO37" s="634"/>
      <c r="DP37" s="634"/>
      <c r="DQ37" s="634"/>
      <c r="DR37" s="634"/>
      <c r="DS37" s="634"/>
      <c r="DT37" s="634"/>
      <c r="DU37" s="634"/>
      <c r="DV37" s="635"/>
      <c r="DW37" s="624">
        <v>8.3000000000000007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1019465</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1292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3519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1478887</v>
      </c>
      <c r="CS38" s="622"/>
      <c r="CT38" s="622"/>
      <c r="CU38" s="622"/>
      <c r="CV38" s="622"/>
      <c r="CW38" s="622"/>
      <c r="CX38" s="622"/>
      <c r="CY38" s="623"/>
      <c r="CZ38" s="624">
        <v>4.4000000000000004</v>
      </c>
      <c r="DA38" s="636"/>
      <c r="DB38" s="636"/>
      <c r="DC38" s="637"/>
      <c r="DD38" s="627">
        <v>1306207</v>
      </c>
      <c r="DE38" s="622"/>
      <c r="DF38" s="622"/>
      <c r="DG38" s="622"/>
      <c r="DH38" s="622"/>
      <c r="DI38" s="622"/>
      <c r="DJ38" s="622"/>
      <c r="DK38" s="623"/>
      <c r="DL38" s="627">
        <v>1117753</v>
      </c>
      <c r="DM38" s="622"/>
      <c r="DN38" s="622"/>
      <c r="DO38" s="622"/>
      <c r="DP38" s="622"/>
      <c r="DQ38" s="622"/>
      <c r="DR38" s="622"/>
      <c r="DS38" s="622"/>
      <c r="DT38" s="622"/>
      <c r="DU38" s="622"/>
      <c r="DV38" s="623"/>
      <c r="DW38" s="624">
        <v>17.100000000000001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5833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10357834</v>
      </c>
      <c r="CS39" s="634"/>
      <c r="CT39" s="634"/>
      <c r="CU39" s="634"/>
      <c r="CV39" s="634"/>
      <c r="CW39" s="634"/>
      <c r="CX39" s="634"/>
      <c r="CY39" s="635"/>
      <c r="CZ39" s="624">
        <v>30.8</v>
      </c>
      <c r="DA39" s="636"/>
      <c r="DB39" s="636"/>
      <c r="DC39" s="637"/>
      <c r="DD39" s="627">
        <v>349438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57765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10441</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34850672</v>
      </c>
      <c r="S41" s="646"/>
      <c r="T41" s="646"/>
      <c r="U41" s="646"/>
      <c r="V41" s="646"/>
      <c r="W41" s="646"/>
      <c r="X41" s="646"/>
      <c r="Y41" s="649"/>
      <c r="Z41" s="650">
        <v>100</v>
      </c>
      <c r="AA41" s="650"/>
      <c r="AB41" s="650"/>
      <c r="AC41" s="650"/>
      <c r="AD41" s="651">
        <v>6474302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201973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682656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301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4166325</v>
      </c>
      <c r="CS42" s="634"/>
      <c r="CT42" s="634"/>
      <c r="CU42" s="634"/>
      <c r="CV42" s="634"/>
      <c r="CW42" s="634"/>
      <c r="CX42" s="634"/>
      <c r="CY42" s="635"/>
      <c r="CZ42" s="624">
        <v>12.4</v>
      </c>
      <c r="DA42" s="636"/>
      <c r="DB42" s="636"/>
      <c r="DC42" s="637"/>
      <c r="DD42" s="627">
        <v>365138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18021</v>
      </c>
      <c r="CS43" s="634"/>
      <c r="CT43" s="634"/>
      <c r="CU43" s="634"/>
      <c r="CV43" s="634"/>
      <c r="CW43" s="634"/>
      <c r="CX43" s="634"/>
      <c r="CY43" s="635"/>
      <c r="CZ43" s="624">
        <v>0.1</v>
      </c>
      <c r="DA43" s="636"/>
      <c r="DB43" s="636"/>
      <c r="DC43" s="637"/>
      <c r="DD43" s="627">
        <v>18021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4164924</v>
      </c>
      <c r="CS44" s="622"/>
      <c r="CT44" s="622"/>
      <c r="CU44" s="622"/>
      <c r="CV44" s="622"/>
      <c r="CW44" s="622"/>
      <c r="CX44" s="622"/>
      <c r="CY44" s="623"/>
      <c r="CZ44" s="624">
        <v>12.4</v>
      </c>
      <c r="DA44" s="625"/>
      <c r="DB44" s="625"/>
      <c r="DC44" s="626"/>
      <c r="DD44" s="627">
        <v>363737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3460892</v>
      </c>
      <c r="CS45" s="634"/>
      <c r="CT45" s="634"/>
      <c r="CU45" s="634"/>
      <c r="CV45" s="634"/>
      <c r="CW45" s="634"/>
      <c r="CX45" s="634"/>
      <c r="CY45" s="635"/>
      <c r="CZ45" s="624">
        <v>10.3</v>
      </c>
      <c r="DA45" s="636"/>
      <c r="DB45" s="636"/>
      <c r="DC45" s="637"/>
      <c r="DD45" s="627">
        <v>80610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681212</v>
      </c>
      <c r="CS46" s="622"/>
      <c r="CT46" s="622"/>
      <c r="CU46" s="622"/>
      <c r="CV46" s="622"/>
      <c r="CW46" s="622"/>
      <c r="CX46" s="622"/>
      <c r="CY46" s="623"/>
      <c r="CZ46" s="624">
        <v>2</v>
      </c>
      <c r="DA46" s="625"/>
      <c r="DB46" s="625"/>
      <c r="DC46" s="626"/>
      <c r="DD46" s="627">
        <v>270707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1401</v>
      </c>
      <c r="CS47" s="634"/>
      <c r="CT47" s="634"/>
      <c r="CU47" s="634"/>
      <c r="CV47" s="634"/>
      <c r="CW47" s="634"/>
      <c r="CX47" s="634"/>
      <c r="CY47" s="635"/>
      <c r="CZ47" s="624">
        <v>0</v>
      </c>
      <c r="DA47" s="636"/>
      <c r="DB47" s="636"/>
      <c r="DC47" s="637"/>
      <c r="DD47" s="627">
        <v>1401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33637018</v>
      </c>
      <c r="CS49" s="606"/>
      <c r="CT49" s="606"/>
      <c r="CU49" s="606"/>
      <c r="CV49" s="606"/>
      <c r="CW49" s="606"/>
      <c r="CX49" s="606"/>
      <c r="CY49" s="607"/>
      <c r="CZ49" s="608">
        <v>100</v>
      </c>
      <c r="DA49" s="609"/>
      <c r="DB49" s="609"/>
      <c r="DC49" s="610"/>
      <c r="DD49" s="611">
        <v>7691386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EtmjjtDZFyIw1qGdc829pXxOPhLuLywqrJQ4KxlwD00D/rkzXx9xg3kgy7a4waUlrJ24wzuRhhiHgmGBDs7Zw==" saltValue="R9gP/azb9SC0MC1Pz3Hh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34359</v>
      </c>
      <c r="R7" s="1103"/>
      <c r="S7" s="1103"/>
      <c r="T7" s="1103"/>
      <c r="U7" s="1103"/>
      <c r="V7" s="1103">
        <v>33153</v>
      </c>
      <c r="W7" s="1103"/>
      <c r="X7" s="1103"/>
      <c r="Y7" s="1103"/>
      <c r="Z7" s="1103"/>
      <c r="AA7" s="1103">
        <v>1205</v>
      </c>
      <c r="AB7" s="1103"/>
      <c r="AC7" s="1103"/>
      <c r="AD7" s="1103"/>
      <c r="AE7" s="1104"/>
      <c r="AF7" s="1105">
        <v>713</v>
      </c>
      <c r="AG7" s="1106"/>
      <c r="AH7" s="1106"/>
      <c r="AI7" s="1106"/>
      <c r="AJ7" s="1107"/>
      <c r="AK7" s="1108"/>
      <c r="AL7" s="1109"/>
      <c r="AM7" s="1109"/>
      <c r="AN7" s="1109"/>
      <c r="AO7" s="1109"/>
      <c r="AP7" s="1109">
        <v>10555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567</v>
      </c>
      <c r="BT7" s="1100"/>
      <c r="BU7" s="1100"/>
      <c r="BV7" s="1100"/>
      <c r="BW7" s="1100"/>
      <c r="BX7" s="1100"/>
      <c r="BY7" s="1100"/>
      <c r="BZ7" s="1100"/>
      <c r="CA7" s="1100"/>
      <c r="CB7" s="1100"/>
      <c r="CC7" s="1100"/>
      <c r="CD7" s="1100"/>
      <c r="CE7" s="1100"/>
      <c r="CF7" s="1100"/>
      <c r="CG7" s="1112"/>
      <c r="CH7" s="1096">
        <v>0</v>
      </c>
      <c r="CI7" s="1097"/>
      <c r="CJ7" s="1097"/>
      <c r="CK7" s="1097"/>
      <c r="CL7" s="1098"/>
      <c r="CM7" s="1096">
        <v>5</v>
      </c>
      <c r="CN7" s="1097"/>
      <c r="CO7" s="1097"/>
      <c r="CP7" s="1097"/>
      <c r="CQ7" s="1098"/>
      <c r="CR7" s="1096">
        <v>2</v>
      </c>
      <c r="CS7" s="1097"/>
      <c r="CT7" s="1097"/>
      <c r="CU7" s="1097"/>
      <c r="CV7" s="1098"/>
      <c r="CW7" s="1096">
        <v>0</v>
      </c>
      <c r="CX7" s="1097"/>
      <c r="CY7" s="1097"/>
      <c r="CZ7" s="1097"/>
      <c r="DA7" s="1098"/>
      <c r="DB7" s="1096" t="s">
        <v>570</v>
      </c>
      <c r="DC7" s="1097"/>
      <c r="DD7" s="1097"/>
      <c r="DE7" s="1097"/>
      <c r="DF7" s="1098"/>
      <c r="DG7" s="1096" t="s">
        <v>570</v>
      </c>
      <c r="DH7" s="1097"/>
      <c r="DI7" s="1097"/>
      <c r="DJ7" s="1097"/>
      <c r="DK7" s="1098"/>
      <c r="DL7" s="1096" t="s">
        <v>570</v>
      </c>
      <c r="DM7" s="1097"/>
      <c r="DN7" s="1097"/>
      <c r="DO7" s="1097"/>
      <c r="DP7" s="1098"/>
      <c r="DQ7" s="1096" t="s">
        <v>570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v>
      </c>
      <c r="R8" s="1039"/>
      <c r="S8" s="1039"/>
      <c r="T8" s="1039"/>
      <c r="U8" s="1039"/>
      <c r="V8" s="1039" t="s">
        <v>552</v>
      </c>
      <c r="W8" s="1039"/>
      <c r="X8" s="1039"/>
      <c r="Y8" s="1039"/>
      <c r="Z8" s="1039"/>
      <c r="AA8" s="1039">
        <v>1</v>
      </c>
      <c r="AB8" s="1039"/>
      <c r="AC8" s="1039"/>
      <c r="AD8" s="1039"/>
      <c r="AE8" s="1040"/>
      <c r="AF8" s="1035">
        <v>1</v>
      </c>
      <c r="AG8" s="1036"/>
      <c r="AH8" s="1036"/>
      <c r="AI8" s="1036"/>
      <c r="AJ8" s="1037"/>
      <c r="AK8" s="1080"/>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574</v>
      </c>
      <c r="BS8" s="992" t="s">
        <v>568</v>
      </c>
      <c r="BT8" s="993"/>
      <c r="BU8" s="993"/>
      <c r="BV8" s="993"/>
      <c r="BW8" s="993"/>
      <c r="BX8" s="993"/>
      <c r="BY8" s="993"/>
      <c r="BZ8" s="993"/>
      <c r="CA8" s="993"/>
      <c r="CB8" s="993"/>
      <c r="CC8" s="993"/>
      <c r="CD8" s="993"/>
      <c r="CE8" s="993"/>
      <c r="CF8" s="993"/>
      <c r="CG8" s="1014"/>
      <c r="CH8" s="989">
        <v>1</v>
      </c>
      <c r="CI8" s="990"/>
      <c r="CJ8" s="990"/>
      <c r="CK8" s="990"/>
      <c r="CL8" s="991"/>
      <c r="CM8" s="989">
        <v>30</v>
      </c>
      <c r="CN8" s="990"/>
      <c r="CO8" s="990"/>
      <c r="CP8" s="990"/>
      <c r="CQ8" s="991"/>
      <c r="CR8" s="989">
        <v>50</v>
      </c>
      <c r="CS8" s="990"/>
      <c r="CT8" s="990"/>
      <c r="CU8" s="990"/>
      <c r="CV8" s="991"/>
      <c r="CW8" s="989">
        <v>0</v>
      </c>
      <c r="CX8" s="990"/>
      <c r="CY8" s="990"/>
      <c r="CZ8" s="990"/>
      <c r="DA8" s="991"/>
      <c r="DB8" s="989" t="s">
        <v>570</v>
      </c>
      <c r="DC8" s="990"/>
      <c r="DD8" s="990"/>
      <c r="DE8" s="990"/>
      <c r="DF8" s="991"/>
      <c r="DG8" s="989" t="s">
        <v>570</v>
      </c>
      <c r="DH8" s="990"/>
      <c r="DI8" s="990"/>
      <c r="DJ8" s="990"/>
      <c r="DK8" s="991"/>
      <c r="DL8" s="989">
        <v>309</v>
      </c>
      <c r="DM8" s="990"/>
      <c r="DN8" s="990"/>
      <c r="DO8" s="990"/>
      <c r="DP8" s="991"/>
      <c r="DQ8" s="989">
        <v>31</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524</v>
      </c>
      <c r="R9" s="1039"/>
      <c r="S9" s="1039"/>
      <c r="T9" s="1039"/>
      <c r="U9" s="1039"/>
      <c r="V9" s="1039">
        <v>516</v>
      </c>
      <c r="W9" s="1039"/>
      <c r="X9" s="1039"/>
      <c r="Y9" s="1039"/>
      <c r="Z9" s="1039"/>
      <c r="AA9" s="1039">
        <v>8</v>
      </c>
      <c r="AB9" s="1039"/>
      <c r="AC9" s="1039"/>
      <c r="AD9" s="1039"/>
      <c r="AE9" s="1040"/>
      <c r="AF9" s="1035">
        <v>8</v>
      </c>
      <c r="AG9" s="1036"/>
      <c r="AH9" s="1036"/>
      <c r="AI9" s="1036"/>
      <c r="AJ9" s="1037"/>
      <c r="AK9" s="1080"/>
      <c r="AL9" s="1081"/>
      <c r="AM9" s="1081"/>
      <c r="AN9" s="1081"/>
      <c r="AO9" s="1081"/>
      <c r="AP9" s="1081">
        <v>134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569</v>
      </c>
      <c r="BT9" s="993"/>
      <c r="BU9" s="993"/>
      <c r="BV9" s="993"/>
      <c r="BW9" s="993"/>
      <c r="BX9" s="993"/>
      <c r="BY9" s="993"/>
      <c r="BZ9" s="993"/>
      <c r="CA9" s="993"/>
      <c r="CB9" s="993"/>
      <c r="CC9" s="993"/>
      <c r="CD9" s="993"/>
      <c r="CE9" s="993"/>
      <c r="CF9" s="993"/>
      <c r="CG9" s="1014"/>
      <c r="CH9" s="989">
        <v>207</v>
      </c>
      <c r="CI9" s="990"/>
      <c r="CJ9" s="990"/>
      <c r="CK9" s="990"/>
      <c r="CL9" s="991"/>
      <c r="CM9" s="989">
        <v>274</v>
      </c>
      <c r="CN9" s="990"/>
      <c r="CO9" s="990"/>
      <c r="CP9" s="990"/>
      <c r="CQ9" s="991"/>
      <c r="CR9" s="989">
        <v>0</v>
      </c>
      <c r="CS9" s="990"/>
      <c r="CT9" s="990"/>
      <c r="CU9" s="990"/>
      <c r="CV9" s="991"/>
      <c r="CW9" s="989">
        <v>12</v>
      </c>
      <c r="CX9" s="990"/>
      <c r="CY9" s="990"/>
      <c r="CZ9" s="990"/>
      <c r="DA9" s="991"/>
      <c r="DB9" s="989" t="s">
        <v>571</v>
      </c>
      <c r="DC9" s="990"/>
      <c r="DD9" s="990"/>
      <c r="DE9" s="990"/>
      <c r="DF9" s="991"/>
      <c r="DG9" s="989" t="s">
        <v>571</v>
      </c>
      <c r="DH9" s="990"/>
      <c r="DI9" s="990"/>
      <c r="DJ9" s="990"/>
      <c r="DK9" s="991"/>
      <c r="DL9" s="989" t="s">
        <v>571</v>
      </c>
      <c r="DM9" s="990"/>
      <c r="DN9" s="990"/>
      <c r="DO9" s="990"/>
      <c r="DP9" s="991"/>
      <c r="DQ9" s="989" t="s">
        <v>571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34883</v>
      </c>
      <c r="R23" s="1061"/>
      <c r="S23" s="1061"/>
      <c r="T23" s="1061"/>
      <c r="U23" s="1061"/>
      <c r="V23" s="1061">
        <v>33669</v>
      </c>
      <c r="W23" s="1061"/>
      <c r="X23" s="1061"/>
      <c r="Y23" s="1061"/>
      <c r="Z23" s="1061"/>
      <c r="AA23" s="1061">
        <v>1214</v>
      </c>
      <c r="AB23" s="1061"/>
      <c r="AC23" s="1061"/>
      <c r="AD23" s="1061"/>
      <c r="AE23" s="1068"/>
      <c r="AF23" s="1069">
        <v>721</v>
      </c>
      <c r="AG23" s="1061"/>
      <c r="AH23" s="1061"/>
      <c r="AI23" s="1061"/>
      <c r="AJ23" s="1070"/>
      <c r="AK23" s="1071"/>
      <c r="AL23" s="1072"/>
      <c r="AM23" s="1072"/>
      <c r="AN23" s="1072"/>
      <c r="AO23" s="1072"/>
      <c r="AP23" s="1061">
        <v>10689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2713</v>
      </c>
      <c r="R28" s="1051"/>
      <c r="S28" s="1051"/>
      <c r="T28" s="1051"/>
      <c r="U28" s="1051"/>
      <c r="V28" s="1051">
        <v>2689</v>
      </c>
      <c r="W28" s="1051"/>
      <c r="X28" s="1051"/>
      <c r="Y28" s="1051"/>
      <c r="Z28" s="1051"/>
      <c r="AA28" s="1051">
        <v>23</v>
      </c>
      <c r="AB28" s="1051"/>
      <c r="AC28" s="1051"/>
      <c r="AD28" s="1051"/>
      <c r="AE28" s="1052"/>
      <c r="AF28" s="1053">
        <v>23</v>
      </c>
      <c r="AG28" s="1051"/>
      <c r="AH28" s="1051"/>
      <c r="AI28" s="1051"/>
      <c r="AJ28" s="1054"/>
      <c r="AK28" s="1042"/>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2101</v>
      </c>
      <c r="R29" s="1039"/>
      <c r="S29" s="1039"/>
      <c r="T29" s="1039"/>
      <c r="U29" s="1039"/>
      <c r="V29" s="1039">
        <v>1922</v>
      </c>
      <c r="W29" s="1039"/>
      <c r="X29" s="1039"/>
      <c r="Y29" s="1039"/>
      <c r="Z29" s="1039"/>
      <c r="AA29" s="1039">
        <v>179</v>
      </c>
      <c r="AB29" s="1039"/>
      <c r="AC29" s="1039"/>
      <c r="AD29" s="1039"/>
      <c r="AE29" s="1040"/>
      <c r="AF29" s="1035">
        <v>179</v>
      </c>
      <c r="AG29" s="1036"/>
      <c r="AH29" s="1036"/>
      <c r="AI29" s="1036"/>
      <c r="AJ29" s="1037"/>
      <c r="AK29" s="980"/>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581</v>
      </c>
      <c r="R30" s="1039"/>
      <c r="S30" s="1039"/>
      <c r="T30" s="1039"/>
      <c r="U30" s="1039"/>
      <c r="V30" s="1039">
        <v>579</v>
      </c>
      <c r="W30" s="1039"/>
      <c r="X30" s="1039"/>
      <c r="Y30" s="1039"/>
      <c r="Z30" s="1039"/>
      <c r="AA30" s="1039">
        <v>2</v>
      </c>
      <c r="AB30" s="1039"/>
      <c r="AC30" s="1039"/>
      <c r="AD30" s="1039"/>
      <c r="AE30" s="1040"/>
      <c r="AF30" s="1035">
        <v>2</v>
      </c>
      <c r="AG30" s="1036"/>
      <c r="AH30" s="1036"/>
      <c r="AI30" s="1036"/>
      <c r="AJ30" s="1037"/>
      <c r="AK30" s="980"/>
      <c r="AL30" s="971"/>
      <c r="AM30" s="971"/>
      <c r="AN30" s="971"/>
      <c r="AO30" s="971"/>
      <c r="AP30" s="971" t="s">
        <v>552</v>
      </c>
      <c r="AQ30" s="971"/>
      <c r="AR30" s="971"/>
      <c r="AS30" s="971"/>
      <c r="AT30" s="971"/>
      <c r="AU30" s="971" t="s">
        <v>552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550</v>
      </c>
      <c r="R31" s="1039"/>
      <c r="S31" s="1039"/>
      <c r="T31" s="1039"/>
      <c r="U31" s="1039"/>
      <c r="V31" s="1039">
        <v>532</v>
      </c>
      <c r="W31" s="1039"/>
      <c r="X31" s="1039"/>
      <c r="Y31" s="1039"/>
      <c r="Z31" s="1039"/>
      <c r="AA31" s="1039">
        <v>18</v>
      </c>
      <c r="AB31" s="1039"/>
      <c r="AC31" s="1039"/>
      <c r="AD31" s="1039"/>
      <c r="AE31" s="1040"/>
      <c r="AF31" s="1035">
        <v>1595</v>
      </c>
      <c r="AG31" s="1036"/>
      <c r="AH31" s="1036"/>
      <c r="AI31" s="1036"/>
      <c r="AJ31" s="1037"/>
      <c r="AK31" s="980"/>
      <c r="AL31" s="971"/>
      <c r="AM31" s="971"/>
      <c r="AN31" s="971"/>
      <c r="AO31" s="971"/>
      <c r="AP31" s="971">
        <v>139</v>
      </c>
      <c r="AQ31" s="971"/>
      <c r="AR31" s="971"/>
      <c r="AS31" s="971"/>
      <c r="AT31" s="971"/>
      <c r="AU31" s="971" t="s">
        <v>552</v>
      </c>
      <c r="AV31" s="971"/>
      <c r="AW31" s="971"/>
      <c r="AX31" s="971"/>
      <c r="AY31" s="971"/>
      <c r="AZ31" s="1041"/>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656</v>
      </c>
      <c r="R32" s="1039"/>
      <c r="S32" s="1039"/>
      <c r="T32" s="1039"/>
      <c r="U32" s="1039"/>
      <c r="V32" s="1039">
        <v>539</v>
      </c>
      <c r="W32" s="1039"/>
      <c r="X32" s="1039"/>
      <c r="Y32" s="1039"/>
      <c r="Z32" s="1039"/>
      <c r="AA32" s="1039">
        <v>117</v>
      </c>
      <c r="AB32" s="1039"/>
      <c r="AC32" s="1039"/>
      <c r="AD32" s="1039"/>
      <c r="AE32" s="1040"/>
      <c r="AF32" s="1035">
        <v>117</v>
      </c>
      <c r="AG32" s="1036"/>
      <c r="AH32" s="1036"/>
      <c r="AI32" s="1036"/>
      <c r="AJ32" s="1037"/>
      <c r="AK32" s="980"/>
      <c r="AL32" s="971"/>
      <c r="AM32" s="971"/>
      <c r="AN32" s="971"/>
      <c r="AO32" s="971"/>
      <c r="AP32" s="971">
        <v>3312</v>
      </c>
      <c r="AQ32" s="971"/>
      <c r="AR32" s="971"/>
      <c r="AS32" s="971"/>
      <c r="AT32" s="971"/>
      <c r="AU32" s="971">
        <v>3295</v>
      </c>
      <c r="AV32" s="971"/>
      <c r="AW32" s="971"/>
      <c r="AX32" s="971"/>
      <c r="AY32" s="971"/>
      <c r="AZ32" s="1041"/>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261</v>
      </c>
      <c r="R33" s="1039"/>
      <c r="S33" s="1039"/>
      <c r="T33" s="1039"/>
      <c r="U33" s="1039"/>
      <c r="V33" s="1039">
        <v>197</v>
      </c>
      <c r="W33" s="1039"/>
      <c r="X33" s="1039"/>
      <c r="Y33" s="1039"/>
      <c r="Z33" s="1039"/>
      <c r="AA33" s="1039">
        <v>64</v>
      </c>
      <c r="AB33" s="1039"/>
      <c r="AC33" s="1039"/>
      <c r="AD33" s="1039"/>
      <c r="AE33" s="1040"/>
      <c r="AF33" s="1035">
        <v>64</v>
      </c>
      <c r="AG33" s="1036"/>
      <c r="AH33" s="1036"/>
      <c r="AI33" s="1036"/>
      <c r="AJ33" s="1037"/>
      <c r="AK33" s="980"/>
      <c r="AL33" s="971"/>
      <c r="AM33" s="971"/>
      <c r="AN33" s="971"/>
      <c r="AO33" s="971"/>
      <c r="AP33" s="971">
        <v>883</v>
      </c>
      <c r="AQ33" s="971"/>
      <c r="AR33" s="971"/>
      <c r="AS33" s="971"/>
      <c r="AT33" s="971"/>
      <c r="AU33" s="971">
        <v>883</v>
      </c>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1980</v>
      </c>
      <c r="AG63" s="959"/>
      <c r="AH63" s="959"/>
      <c r="AI63" s="959"/>
      <c r="AJ63" s="1022"/>
      <c r="AK63" s="1023"/>
      <c r="AL63" s="963"/>
      <c r="AM63" s="963"/>
      <c r="AN63" s="963"/>
      <c r="AO63" s="963"/>
      <c r="AP63" s="959">
        <v>4334</v>
      </c>
      <c r="AQ63" s="959"/>
      <c r="AR63" s="959"/>
      <c r="AS63" s="959"/>
      <c r="AT63" s="959"/>
      <c r="AU63" s="959">
        <v>4178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14983</v>
      </c>
      <c r="R68" s="982"/>
      <c r="S68" s="982"/>
      <c r="T68" s="982"/>
      <c r="U68" s="982"/>
      <c r="V68" s="982">
        <v>14962</v>
      </c>
      <c r="W68" s="982"/>
      <c r="X68" s="982"/>
      <c r="Y68" s="982"/>
      <c r="Z68" s="982"/>
      <c r="AA68" s="982">
        <v>20</v>
      </c>
      <c r="AB68" s="982"/>
      <c r="AC68" s="982"/>
      <c r="AD68" s="982"/>
      <c r="AE68" s="982"/>
      <c r="AF68" s="982">
        <v>20</v>
      </c>
      <c r="AG68" s="982"/>
      <c r="AH68" s="982"/>
      <c r="AI68" s="982"/>
      <c r="AJ68" s="982"/>
      <c r="AK68" s="982">
        <v>196</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85</v>
      </c>
      <c r="R69" s="971"/>
      <c r="S69" s="971"/>
      <c r="T69" s="971"/>
      <c r="U69" s="971"/>
      <c r="V69" s="971">
        <v>85</v>
      </c>
      <c r="W69" s="971"/>
      <c r="X69" s="971"/>
      <c r="Y69" s="971"/>
      <c r="Z69" s="971"/>
      <c r="AA69" s="971">
        <v>1</v>
      </c>
      <c r="AB69" s="971"/>
      <c r="AC69" s="971"/>
      <c r="AD69" s="971"/>
      <c r="AE69" s="971"/>
      <c r="AF69" s="971">
        <v>1</v>
      </c>
      <c r="AG69" s="971"/>
      <c r="AH69" s="971"/>
      <c r="AI69" s="971"/>
      <c r="AJ69" s="971"/>
      <c r="AK69" s="971">
        <v>12</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452</v>
      </c>
      <c r="R70" s="971"/>
      <c r="S70" s="971"/>
      <c r="T70" s="971"/>
      <c r="U70" s="971"/>
      <c r="V70" s="971">
        <v>233</v>
      </c>
      <c r="W70" s="971"/>
      <c r="X70" s="971"/>
      <c r="Y70" s="971"/>
      <c r="Z70" s="971"/>
      <c r="AA70" s="971">
        <v>220</v>
      </c>
      <c r="AB70" s="971"/>
      <c r="AC70" s="971"/>
      <c r="AD70" s="971"/>
      <c r="AE70" s="971"/>
      <c r="AF70" s="971">
        <v>220</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1440</v>
      </c>
      <c r="R71" s="971"/>
      <c r="S71" s="971"/>
      <c r="T71" s="971"/>
      <c r="U71" s="971"/>
      <c r="V71" s="971">
        <v>1433</v>
      </c>
      <c r="W71" s="971"/>
      <c r="X71" s="971"/>
      <c r="Y71" s="971"/>
      <c r="Z71" s="971"/>
      <c r="AA71" s="971">
        <v>7</v>
      </c>
      <c r="AB71" s="971"/>
      <c r="AC71" s="971"/>
      <c r="AD71" s="971"/>
      <c r="AE71" s="971"/>
      <c r="AF71" s="971">
        <v>7</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388762</v>
      </c>
      <c r="R72" s="971"/>
      <c r="S72" s="971"/>
      <c r="T72" s="971"/>
      <c r="U72" s="971"/>
      <c r="V72" s="971">
        <v>379528</v>
      </c>
      <c r="W72" s="971"/>
      <c r="X72" s="971"/>
      <c r="Y72" s="971"/>
      <c r="Z72" s="971"/>
      <c r="AA72" s="971">
        <v>9234</v>
      </c>
      <c r="AB72" s="971"/>
      <c r="AC72" s="971"/>
      <c r="AD72" s="971"/>
      <c r="AE72" s="971"/>
      <c r="AF72" s="971">
        <v>8886</v>
      </c>
      <c r="AG72" s="971"/>
      <c r="AH72" s="971"/>
      <c r="AI72" s="971"/>
      <c r="AJ72" s="971"/>
      <c r="AK72" s="971">
        <v>3256</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3166</v>
      </c>
      <c r="R73" s="971"/>
      <c r="S73" s="971"/>
      <c r="T73" s="971"/>
      <c r="U73" s="971"/>
      <c r="V73" s="971">
        <v>2963</v>
      </c>
      <c r="W73" s="971"/>
      <c r="X73" s="971"/>
      <c r="Y73" s="971"/>
      <c r="Z73" s="971"/>
      <c r="AA73" s="971">
        <v>204</v>
      </c>
      <c r="AB73" s="971"/>
      <c r="AC73" s="971"/>
      <c r="AD73" s="971"/>
      <c r="AE73" s="971"/>
      <c r="AF73" s="971">
        <v>154</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226</v>
      </c>
      <c r="R74" s="971"/>
      <c r="S74" s="971"/>
      <c r="T74" s="971"/>
      <c r="U74" s="971"/>
      <c r="V74" s="971">
        <v>209</v>
      </c>
      <c r="W74" s="971"/>
      <c r="X74" s="971"/>
      <c r="Y74" s="971"/>
      <c r="Z74" s="971"/>
      <c r="AA74" s="971">
        <v>17</v>
      </c>
      <c r="AB74" s="971"/>
      <c r="AC74" s="971"/>
      <c r="AD74" s="971"/>
      <c r="AE74" s="971"/>
      <c r="AF74" s="971">
        <v>17</v>
      </c>
      <c r="AG74" s="971"/>
      <c r="AH74" s="971"/>
      <c r="AI74" s="971"/>
      <c r="AJ74" s="971"/>
      <c r="AK74" s="971" t="s">
        <v>552</v>
      </c>
      <c r="AL74" s="971"/>
      <c r="AM74" s="971"/>
      <c r="AN74" s="971"/>
      <c r="AO74" s="971"/>
      <c r="AP74" s="971">
        <v>167</v>
      </c>
      <c r="AQ74" s="971"/>
      <c r="AR74" s="971"/>
      <c r="AS74" s="971"/>
      <c r="AT74" s="971"/>
      <c r="AU74" s="971">
        <v>19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5152</v>
      </c>
      <c r="R75" s="979"/>
      <c r="S75" s="979"/>
      <c r="T75" s="979"/>
      <c r="U75" s="980"/>
      <c r="V75" s="981">
        <v>4750</v>
      </c>
      <c r="W75" s="979"/>
      <c r="X75" s="979"/>
      <c r="Y75" s="979"/>
      <c r="Z75" s="980"/>
      <c r="AA75" s="981">
        <v>402</v>
      </c>
      <c r="AB75" s="979"/>
      <c r="AC75" s="979"/>
      <c r="AD75" s="979"/>
      <c r="AE75" s="980"/>
      <c r="AF75" s="981">
        <v>97</v>
      </c>
      <c r="AG75" s="979"/>
      <c r="AH75" s="979"/>
      <c r="AI75" s="979"/>
      <c r="AJ75" s="980"/>
      <c r="AK75" s="981">
        <v>200</v>
      </c>
      <c r="AL75" s="979"/>
      <c r="AM75" s="979"/>
      <c r="AN75" s="979"/>
      <c r="AO75" s="980"/>
      <c r="AP75" s="981">
        <v>1407</v>
      </c>
      <c r="AQ75" s="979"/>
      <c r="AR75" s="979"/>
      <c r="AS75" s="979"/>
      <c r="AT75" s="980"/>
      <c r="AU75" s="981">
        <v>101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561</v>
      </c>
      <c r="C76" s="975"/>
      <c r="D76" s="975"/>
      <c r="E76" s="975"/>
      <c r="F76" s="975"/>
      <c r="G76" s="975"/>
      <c r="H76" s="975"/>
      <c r="I76" s="975"/>
      <c r="J76" s="975"/>
      <c r="K76" s="975"/>
      <c r="L76" s="975"/>
      <c r="M76" s="975"/>
      <c r="N76" s="975"/>
      <c r="O76" s="975"/>
      <c r="P76" s="976"/>
      <c r="Q76" s="978">
        <v>214</v>
      </c>
      <c r="R76" s="979"/>
      <c r="S76" s="979"/>
      <c r="T76" s="979"/>
      <c r="U76" s="980"/>
      <c r="V76" s="981">
        <v>207</v>
      </c>
      <c r="W76" s="979"/>
      <c r="X76" s="979"/>
      <c r="Y76" s="979"/>
      <c r="Z76" s="980"/>
      <c r="AA76" s="981">
        <v>7</v>
      </c>
      <c r="AB76" s="979"/>
      <c r="AC76" s="979"/>
      <c r="AD76" s="979"/>
      <c r="AE76" s="980"/>
      <c r="AF76" s="981">
        <v>7</v>
      </c>
      <c r="AG76" s="979"/>
      <c r="AH76" s="979"/>
      <c r="AI76" s="979"/>
      <c r="AJ76" s="980"/>
      <c r="AK76" s="981">
        <v>17</v>
      </c>
      <c r="AL76" s="979"/>
      <c r="AM76" s="979"/>
      <c r="AN76" s="979"/>
      <c r="AO76" s="980"/>
      <c r="AP76" s="981">
        <v>61</v>
      </c>
      <c r="AQ76" s="979"/>
      <c r="AR76" s="979"/>
      <c r="AS76" s="979"/>
      <c r="AT76" s="980"/>
      <c r="AU76" s="981">
        <v>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562</v>
      </c>
      <c r="C77" s="975"/>
      <c r="D77" s="975"/>
      <c r="E77" s="975"/>
      <c r="F77" s="975"/>
      <c r="G77" s="975"/>
      <c r="H77" s="975"/>
      <c r="I77" s="975"/>
      <c r="J77" s="975"/>
      <c r="K77" s="975"/>
      <c r="L77" s="975"/>
      <c r="M77" s="975"/>
      <c r="N77" s="975"/>
      <c r="O77" s="975"/>
      <c r="P77" s="976"/>
      <c r="Q77" s="978">
        <v>6</v>
      </c>
      <c r="R77" s="979"/>
      <c r="S77" s="979"/>
      <c r="T77" s="979"/>
      <c r="U77" s="980"/>
      <c r="V77" s="981">
        <v>5</v>
      </c>
      <c r="W77" s="979"/>
      <c r="X77" s="979"/>
      <c r="Y77" s="979"/>
      <c r="Z77" s="980"/>
      <c r="AA77" s="981">
        <v>1</v>
      </c>
      <c r="AB77" s="979"/>
      <c r="AC77" s="979"/>
      <c r="AD77" s="979"/>
      <c r="AE77" s="980"/>
      <c r="AF77" s="981">
        <v>1</v>
      </c>
      <c r="AG77" s="979"/>
      <c r="AH77" s="979"/>
      <c r="AI77" s="979"/>
      <c r="AJ77" s="980"/>
      <c r="AK77" s="981" t="s">
        <v>552</v>
      </c>
      <c r="AL77" s="979"/>
      <c r="AM77" s="979"/>
      <c r="AN77" s="979"/>
      <c r="AO77" s="980"/>
      <c r="AP77" s="981" t="s">
        <v>552</v>
      </c>
      <c r="AQ77" s="979"/>
      <c r="AR77" s="979"/>
      <c r="AS77" s="979"/>
      <c r="AT77" s="980"/>
      <c r="AU77" s="981" t="s">
        <v>552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9410</v>
      </c>
      <c r="AG88" s="959"/>
      <c r="AH88" s="959"/>
      <c r="AI88" s="959"/>
      <c r="AJ88" s="959"/>
      <c r="AK88" s="963"/>
      <c r="AL88" s="963"/>
      <c r="AM88" s="963"/>
      <c r="AN88" s="963"/>
      <c r="AO88" s="963"/>
      <c r="AP88" s="959">
        <v>1635</v>
      </c>
      <c r="AQ88" s="959"/>
      <c r="AR88" s="959"/>
      <c r="AS88" s="959"/>
      <c r="AT88" s="959"/>
      <c r="AU88" s="959">
        <v>122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52</v>
      </c>
      <c r="CS102" s="953"/>
      <c r="CT102" s="953"/>
      <c r="CU102" s="953"/>
      <c r="CV102" s="954"/>
      <c r="CW102" s="952">
        <f t="shared" ref="CW102" si="0">SUM(CW7:DA88)</f>
        <v>12</v>
      </c>
      <c r="CX102" s="953"/>
      <c r="CY102" s="953"/>
      <c r="CZ102" s="953"/>
      <c r="DA102" s="954"/>
      <c r="DB102" s="952">
        <f t="shared" ref="DB102" si="1">SUM(DB7:DF88)</f>
        <v>0</v>
      </c>
      <c r="DC102" s="953"/>
      <c r="DD102" s="953"/>
      <c r="DE102" s="953"/>
      <c r="DF102" s="954"/>
      <c r="DG102" s="952">
        <f t="shared" ref="DG102" si="2">SUM(DG7:DK88)</f>
        <v>0</v>
      </c>
      <c r="DH102" s="953"/>
      <c r="DI102" s="953"/>
      <c r="DJ102" s="953"/>
      <c r="DK102" s="954"/>
      <c r="DL102" s="952">
        <f t="shared" ref="DL102" si="3">SUM(DL7:DP88)</f>
        <v>309</v>
      </c>
      <c r="DM102" s="953"/>
      <c r="DN102" s="953"/>
      <c r="DO102" s="953"/>
      <c r="DP102" s="954"/>
      <c r="DQ102" s="952">
        <f t="shared" ref="DQ102" si="4">SUM(DQ7:DU88)</f>
        <v>31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998346</v>
      </c>
      <c r="AB110" s="889"/>
      <c r="AC110" s="889"/>
      <c r="AD110" s="889"/>
      <c r="AE110" s="890"/>
      <c r="AF110" s="891">
        <v>996234</v>
      </c>
      <c r="AG110" s="889"/>
      <c r="AH110" s="889"/>
      <c r="AI110" s="889"/>
      <c r="AJ110" s="890"/>
      <c r="AK110" s="891">
        <v>935345</v>
      </c>
      <c r="AL110" s="889"/>
      <c r="AM110" s="889"/>
      <c r="AN110" s="889"/>
      <c r="AO110" s="890"/>
      <c r="AP110" s="892">
        <v>16.600000000000001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10269603</v>
      </c>
      <c r="BR110" s="842"/>
      <c r="BS110" s="842"/>
      <c r="BT110" s="842"/>
      <c r="BU110" s="842"/>
      <c r="BV110" s="842">
        <v>10559833</v>
      </c>
      <c r="BW110" s="842"/>
      <c r="BX110" s="842"/>
      <c r="BY110" s="842"/>
      <c r="BZ110" s="842"/>
      <c r="CA110" s="842">
        <v>10688805</v>
      </c>
      <c r="CB110" s="842"/>
      <c r="CC110" s="842"/>
      <c r="CD110" s="842"/>
      <c r="CE110" s="842"/>
      <c r="CF110" s="866">
        <v>189.5</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2000168</v>
      </c>
      <c r="DH110" s="842"/>
      <c r="DI110" s="842"/>
      <c r="DJ110" s="842"/>
      <c r="DK110" s="842"/>
      <c r="DL110" s="842">
        <v>2908019</v>
      </c>
      <c r="DM110" s="842"/>
      <c r="DN110" s="842"/>
      <c r="DO110" s="842"/>
      <c r="DP110" s="842"/>
      <c r="DQ110" s="842">
        <v>1954762</v>
      </c>
      <c r="DR110" s="842"/>
      <c r="DS110" s="842"/>
      <c r="DT110" s="842"/>
      <c r="DU110" s="842"/>
      <c r="DV110" s="843">
        <v>34.700000000000003</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2032542</v>
      </c>
      <c r="BR111" s="817"/>
      <c r="BS111" s="817"/>
      <c r="BT111" s="817"/>
      <c r="BU111" s="817"/>
      <c r="BV111" s="817">
        <v>2925928</v>
      </c>
      <c r="BW111" s="817"/>
      <c r="BX111" s="817"/>
      <c r="BY111" s="817"/>
      <c r="BZ111" s="817"/>
      <c r="CA111" s="817">
        <v>1964676</v>
      </c>
      <c r="CB111" s="817"/>
      <c r="CC111" s="817"/>
      <c r="CD111" s="817"/>
      <c r="CE111" s="817"/>
      <c r="CF111" s="875">
        <v>34.799999999999997</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4812525</v>
      </c>
      <c r="BR112" s="817"/>
      <c r="BS112" s="817"/>
      <c r="BT112" s="817"/>
      <c r="BU112" s="817"/>
      <c r="BV112" s="817">
        <v>4478108</v>
      </c>
      <c r="BW112" s="817"/>
      <c r="BX112" s="817"/>
      <c r="BY112" s="817"/>
      <c r="BZ112" s="817"/>
      <c r="CA112" s="817">
        <v>4178251</v>
      </c>
      <c r="CB112" s="817"/>
      <c r="CC112" s="817"/>
      <c r="CD112" s="817"/>
      <c r="CE112" s="817"/>
      <c r="CF112" s="875">
        <v>74.099999999999994</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469576</v>
      </c>
      <c r="AB113" s="919"/>
      <c r="AC113" s="919"/>
      <c r="AD113" s="919"/>
      <c r="AE113" s="920"/>
      <c r="AF113" s="921">
        <v>464790</v>
      </c>
      <c r="AG113" s="919"/>
      <c r="AH113" s="919"/>
      <c r="AI113" s="919"/>
      <c r="AJ113" s="920"/>
      <c r="AK113" s="921">
        <v>386341</v>
      </c>
      <c r="AL113" s="919"/>
      <c r="AM113" s="919"/>
      <c r="AN113" s="919"/>
      <c r="AO113" s="920"/>
      <c r="AP113" s="922">
        <v>6.8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118508</v>
      </c>
      <c r="BR113" s="817"/>
      <c r="BS113" s="817"/>
      <c r="BT113" s="817"/>
      <c r="BU113" s="817"/>
      <c r="BV113" s="817">
        <v>97086</v>
      </c>
      <c r="BW113" s="817"/>
      <c r="BX113" s="817"/>
      <c r="BY113" s="817"/>
      <c r="BZ113" s="817"/>
      <c r="CA113" s="817">
        <v>122188</v>
      </c>
      <c r="CB113" s="817"/>
      <c r="CC113" s="817"/>
      <c r="CD113" s="817"/>
      <c r="CE113" s="817"/>
      <c r="CF113" s="875">
        <v>2.2000000000000002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103920</v>
      </c>
      <c r="AB114" s="780"/>
      <c r="AC114" s="780"/>
      <c r="AD114" s="780"/>
      <c r="AE114" s="781"/>
      <c r="AF114" s="782">
        <v>61613</v>
      </c>
      <c r="AG114" s="780"/>
      <c r="AH114" s="780"/>
      <c r="AI114" s="780"/>
      <c r="AJ114" s="781"/>
      <c r="AK114" s="782">
        <v>13298</v>
      </c>
      <c r="AL114" s="780"/>
      <c r="AM114" s="780"/>
      <c r="AN114" s="780"/>
      <c r="AO114" s="781"/>
      <c r="AP114" s="824">
        <v>0.2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1655817</v>
      </c>
      <c r="BR114" s="817"/>
      <c r="BS114" s="817"/>
      <c r="BT114" s="817"/>
      <c r="BU114" s="817"/>
      <c r="BV114" s="817">
        <v>1616963</v>
      </c>
      <c r="BW114" s="817"/>
      <c r="BX114" s="817"/>
      <c r="BY114" s="817"/>
      <c r="BZ114" s="817"/>
      <c r="CA114" s="817">
        <v>1638687</v>
      </c>
      <c r="CB114" s="817"/>
      <c r="CC114" s="817"/>
      <c r="CD114" s="817"/>
      <c r="CE114" s="817"/>
      <c r="CF114" s="875">
        <v>29.1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19965</v>
      </c>
      <c r="AB115" s="919"/>
      <c r="AC115" s="919"/>
      <c r="AD115" s="919"/>
      <c r="AE115" s="920"/>
      <c r="AF115" s="921">
        <v>15011</v>
      </c>
      <c r="AG115" s="919"/>
      <c r="AH115" s="919"/>
      <c r="AI115" s="919"/>
      <c r="AJ115" s="920"/>
      <c r="AK115" s="921">
        <v>8278</v>
      </c>
      <c r="AL115" s="919"/>
      <c r="AM115" s="919"/>
      <c r="AN115" s="919"/>
      <c r="AO115" s="920"/>
      <c r="AP115" s="922">
        <v>0.1</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36204</v>
      </c>
      <c r="BR115" s="817"/>
      <c r="BS115" s="817"/>
      <c r="BT115" s="817"/>
      <c r="BU115" s="817"/>
      <c r="BV115" s="817">
        <v>33885</v>
      </c>
      <c r="BW115" s="817"/>
      <c r="BX115" s="817"/>
      <c r="BY115" s="817"/>
      <c r="BZ115" s="817"/>
      <c r="CA115" s="817">
        <v>31127</v>
      </c>
      <c r="CB115" s="817"/>
      <c r="CC115" s="817"/>
      <c r="CD115" s="817"/>
      <c r="CE115" s="817"/>
      <c r="CF115" s="875">
        <v>0.6</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1591807</v>
      </c>
      <c r="AB117" s="903"/>
      <c r="AC117" s="903"/>
      <c r="AD117" s="903"/>
      <c r="AE117" s="904"/>
      <c r="AF117" s="905">
        <v>1537648</v>
      </c>
      <c r="AG117" s="903"/>
      <c r="AH117" s="903"/>
      <c r="AI117" s="903"/>
      <c r="AJ117" s="904"/>
      <c r="AK117" s="905">
        <v>1343262</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18925199</v>
      </c>
      <c r="BR119" s="845"/>
      <c r="BS119" s="845"/>
      <c r="BT119" s="845"/>
      <c r="BU119" s="845"/>
      <c r="BV119" s="845">
        <v>19711803</v>
      </c>
      <c r="BW119" s="845"/>
      <c r="BX119" s="845"/>
      <c r="BY119" s="845"/>
      <c r="BZ119" s="845"/>
      <c r="CA119" s="845">
        <v>18623734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32374</v>
      </c>
      <c r="DH119" s="764"/>
      <c r="DI119" s="764"/>
      <c r="DJ119" s="764"/>
      <c r="DK119" s="765"/>
      <c r="DL119" s="766">
        <v>17909</v>
      </c>
      <c r="DM119" s="764"/>
      <c r="DN119" s="764"/>
      <c r="DO119" s="764"/>
      <c r="DP119" s="765"/>
      <c r="DQ119" s="766">
        <v>9914</v>
      </c>
      <c r="DR119" s="764"/>
      <c r="DS119" s="764"/>
      <c r="DT119" s="764"/>
      <c r="DU119" s="765"/>
      <c r="DV119" s="848">
        <v>0.2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3561900</v>
      </c>
      <c r="BR120" s="842"/>
      <c r="BS120" s="842"/>
      <c r="BT120" s="842"/>
      <c r="BU120" s="842"/>
      <c r="BV120" s="842">
        <v>3876396</v>
      </c>
      <c r="BW120" s="842"/>
      <c r="BX120" s="842"/>
      <c r="BY120" s="842"/>
      <c r="BZ120" s="842"/>
      <c r="CA120" s="842">
        <v>4359497</v>
      </c>
      <c r="CB120" s="842"/>
      <c r="CC120" s="842"/>
      <c r="CD120" s="842"/>
      <c r="CE120" s="842"/>
      <c r="CF120" s="866">
        <v>77.3</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3730705</v>
      </c>
      <c r="DH120" s="842"/>
      <c r="DI120" s="842"/>
      <c r="DJ120" s="842"/>
      <c r="DK120" s="842"/>
      <c r="DL120" s="842">
        <v>3493717</v>
      </c>
      <c r="DM120" s="842"/>
      <c r="DN120" s="842"/>
      <c r="DO120" s="842"/>
      <c r="DP120" s="842"/>
      <c r="DQ120" s="842">
        <v>3295129</v>
      </c>
      <c r="DR120" s="842"/>
      <c r="DS120" s="842"/>
      <c r="DT120" s="842"/>
      <c r="DU120" s="842"/>
      <c r="DV120" s="843">
        <v>58.4</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2167434</v>
      </c>
      <c r="BR121" s="817"/>
      <c r="BS121" s="817"/>
      <c r="BT121" s="817"/>
      <c r="BU121" s="817"/>
      <c r="BV121" s="817">
        <v>3059253</v>
      </c>
      <c r="BW121" s="817"/>
      <c r="BX121" s="817"/>
      <c r="BY121" s="817"/>
      <c r="BZ121" s="817"/>
      <c r="CA121" s="817">
        <v>2590740</v>
      </c>
      <c r="CB121" s="817"/>
      <c r="CC121" s="817"/>
      <c r="CD121" s="817"/>
      <c r="CE121" s="817"/>
      <c r="CF121" s="875">
        <v>45.9</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1081489</v>
      </c>
      <c r="DH121" s="817"/>
      <c r="DI121" s="817"/>
      <c r="DJ121" s="817"/>
      <c r="DK121" s="817"/>
      <c r="DL121" s="817">
        <v>984087</v>
      </c>
      <c r="DM121" s="817"/>
      <c r="DN121" s="817"/>
      <c r="DO121" s="817"/>
      <c r="DP121" s="817"/>
      <c r="DQ121" s="817">
        <v>882706</v>
      </c>
      <c r="DR121" s="817"/>
      <c r="DS121" s="817"/>
      <c r="DT121" s="817"/>
      <c r="DU121" s="817"/>
      <c r="DV121" s="794">
        <v>15.6</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9146402</v>
      </c>
      <c r="BR122" s="845"/>
      <c r="BS122" s="845"/>
      <c r="BT122" s="845"/>
      <c r="BU122" s="845"/>
      <c r="BV122" s="845">
        <v>9215456</v>
      </c>
      <c r="BW122" s="845"/>
      <c r="BX122" s="845"/>
      <c r="BY122" s="845"/>
      <c r="BZ122" s="845"/>
      <c r="CA122" s="845">
        <v>8867912</v>
      </c>
      <c r="CB122" s="845"/>
      <c r="CC122" s="845"/>
      <c r="CD122" s="845"/>
      <c r="CE122" s="845"/>
      <c r="CF122" s="846">
        <v>157.19999999999999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331</v>
      </c>
      <c r="DH122" s="817"/>
      <c r="DI122" s="817"/>
      <c r="DJ122" s="817"/>
      <c r="DK122" s="817"/>
      <c r="DL122" s="817">
        <v>304</v>
      </c>
      <c r="DM122" s="817"/>
      <c r="DN122" s="817"/>
      <c r="DO122" s="817"/>
      <c r="DP122" s="817"/>
      <c r="DQ122" s="817">
        <v>416</v>
      </c>
      <c r="DR122" s="817"/>
      <c r="DS122" s="817"/>
      <c r="DT122" s="817"/>
      <c r="DU122" s="817"/>
      <c r="DV122" s="794">
        <v>0</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14875736</v>
      </c>
      <c r="BR123" s="833"/>
      <c r="BS123" s="833"/>
      <c r="BT123" s="833"/>
      <c r="BU123" s="833"/>
      <c r="BV123" s="833">
        <v>16151105</v>
      </c>
      <c r="BW123" s="833"/>
      <c r="BX123" s="833"/>
      <c r="BY123" s="833"/>
      <c r="BZ123" s="833"/>
      <c r="CA123" s="833">
        <v>15818149</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71.8</v>
      </c>
      <c r="BR124" s="831"/>
      <c r="BS124" s="831"/>
      <c r="BT124" s="831"/>
      <c r="BU124" s="831"/>
      <c r="BV124" s="831">
        <v>64.2</v>
      </c>
      <c r="BW124" s="831"/>
      <c r="BX124" s="831"/>
      <c r="BY124" s="831"/>
      <c r="BZ124" s="831"/>
      <c r="CA124" s="831">
        <v>49.7</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19965</v>
      </c>
      <c r="AB127" s="780"/>
      <c r="AC127" s="780"/>
      <c r="AD127" s="780"/>
      <c r="AE127" s="781"/>
      <c r="AF127" s="782">
        <v>15011</v>
      </c>
      <c r="AG127" s="780"/>
      <c r="AH127" s="780"/>
      <c r="AI127" s="780"/>
      <c r="AJ127" s="781"/>
      <c r="AK127" s="782">
        <v>8278</v>
      </c>
      <c r="AL127" s="780"/>
      <c r="AM127" s="780"/>
      <c r="AN127" s="780"/>
      <c r="AO127" s="781"/>
      <c r="AP127" s="824">
        <v>0.1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15433</v>
      </c>
      <c r="AB128" s="801"/>
      <c r="AC128" s="801"/>
      <c r="AD128" s="801"/>
      <c r="AE128" s="802"/>
      <c r="AF128" s="803">
        <v>18298</v>
      </c>
      <c r="AG128" s="801"/>
      <c r="AH128" s="801"/>
      <c r="AI128" s="801"/>
      <c r="AJ128" s="802"/>
      <c r="AK128" s="803">
        <v>29044</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36204</v>
      </c>
      <c r="DH128" s="791"/>
      <c r="DI128" s="791"/>
      <c r="DJ128" s="791"/>
      <c r="DK128" s="791"/>
      <c r="DL128" s="791">
        <v>33885</v>
      </c>
      <c r="DM128" s="791"/>
      <c r="DN128" s="791"/>
      <c r="DO128" s="791"/>
      <c r="DP128" s="791"/>
      <c r="DQ128" s="791">
        <v>31127</v>
      </c>
      <c r="DR128" s="791"/>
      <c r="DS128" s="791"/>
      <c r="DT128" s="791"/>
      <c r="DU128" s="791"/>
      <c r="DV128" s="792">
        <v>0.6</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6509432</v>
      </c>
      <c r="AB129" s="780"/>
      <c r="AC129" s="780"/>
      <c r="AD129" s="780"/>
      <c r="AE129" s="781"/>
      <c r="AF129" s="782">
        <v>6374866</v>
      </c>
      <c r="AG129" s="780"/>
      <c r="AH129" s="780"/>
      <c r="AI129" s="780"/>
      <c r="AJ129" s="781"/>
      <c r="AK129" s="782">
        <v>6403589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19.27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873754</v>
      </c>
      <c r="AB130" s="780"/>
      <c r="AC130" s="780"/>
      <c r="AD130" s="780"/>
      <c r="AE130" s="781"/>
      <c r="AF130" s="782">
        <v>832020</v>
      </c>
      <c r="AG130" s="780"/>
      <c r="AH130" s="780"/>
      <c r="AI130" s="780"/>
      <c r="AJ130" s="781"/>
      <c r="AK130" s="782">
        <v>763189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5635678</v>
      </c>
      <c r="AB131" s="764"/>
      <c r="AC131" s="764"/>
      <c r="AD131" s="764"/>
      <c r="AE131" s="765"/>
      <c r="AF131" s="766">
        <v>5542846</v>
      </c>
      <c r="AG131" s="764"/>
      <c r="AH131" s="764"/>
      <c r="AI131" s="764"/>
      <c r="AJ131" s="765"/>
      <c r="AK131" s="766">
        <v>5640400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49.7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12.467355299999999</v>
      </c>
      <c r="AB132" s="745"/>
      <c r="AC132" s="745"/>
      <c r="AD132" s="745"/>
      <c r="AE132" s="746"/>
      <c r="AF132" s="747">
        <v>12.400308430000001</v>
      </c>
      <c r="AG132" s="745"/>
      <c r="AH132" s="745"/>
      <c r="AI132" s="745"/>
      <c r="AJ132" s="746"/>
      <c r="AK132" s="747">
        <v>9.7693248710000002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13.7</v>
      </c>
      <c r="AB133" s="724"/>
      <c r="AC133" s="724"/>
      <c r="AD133" s="724"/>
      <c r="AE133" s="725"/>
      <c r="AF133" s="723">
        <v>12.8</v>
      </c>
      <c r="AG133" s="724"/>
      <c r="AH133" s="724"/>
      <c r="AI133" s="724"/>
      <c r="AJ133" s="725"/>
      <c r="AK133" s="723">
        <v>11.5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4vBwvZgt6yal8f5Ru4etdXPzpWVXtztxfoa+SkemLpg9rlR/CB49AW8OFszwUAPNkdmr38fbQWwxipE2goOQ==" saltValue="AvS6BtqUMlOvQxAUke5D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2Mozanu76cUWZ8zD8N5lO7RuLzuHHgn8bbqOZmzrQbOswbx4+2mCeC/RG9kdpStvAaB/j+EpFgdJnniW0iWVg==" saltValue="qFVTTur/cIo7aNcxROcV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U32OcVA00AxBtecJ08Y3mYLDKGazfEzK7Eio0Hw/l086xxcRYPqJQk+iAbpFFD2PtfLwho02GXpKmax2wg0w==" saltValue="IAPV8+c4/njtntS4P03N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1796874</v>
      </c>
      <c r="AP9" s="281">
        <v>72934</v>
      </c>
      <c r="AQ9" s="282">
        <v>78624</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321651</v>
      </c>
      <c r="AP10" s="284">
        <v>13056</v>
      </c>
      <c r="AQ10" s="285">
        <v>8393</v>
      </c>
      <c r="AR10" s="286">
        <v>55.6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566</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182970</v>
      </c>
      <c r="AP13" s="284">
        <v>7427</v>
      </c>
      <c r="AQ13" s="285">
        <v>2520</v>
      </c>
      <c r="AR13" s="286">
        <v>194.7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18021</v>
      </c>
      <c r="AP14" s="284">
        <v>731</v>
      </c>
      <c r="AQ14" s="285">
        <v>1291</v>
      </c>
      <c r="AR14" s="286">
        <v>-43.4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-98910</v>
      </c>
      <c r="AP15" s="284">
        <v>-4015</v>
      </c>
      <c r="AQ15" s="285">
        <v>-4844</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2220606</v>
      </c>
      <c r="AP16" s="284">
        <v>90133</v>
      </c>
      <c r="AQ16" s="285">
        <v>86555</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8.16</v>
      </c>
      <c r="AP21" s="298">
        <v>7.95</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96.1</v>
      </c>
      <c r="AP22" s="303">
        <v>97.2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935345</v>
      </c>
      <c r="AP32" s="312">
        <v>37965</v>
      </c>
      <c r="AQ32" s="313">
        <v>34484</v>
      </c>
      <c r="AR32" s="314">
        <v>10.1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386341</v>
      </c>
      <c r="AP35" s="312">
        <v>15681</v>
      </c>
      <c r="AQ35" s="313">
        <v>11558</v>
      </c>
      <c r="AR35" s="314">
        <v>35.700000000000003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13298</v>
      </c>
      <c r="AP36" s="312">
        <v>540</v>
      </c>
      <c r="AQ36" s="313">
        <v>3181</v>
      </c>
      <c r="AR36" s="314">
        <v>-83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8278</v>
      </c>
      <c r="AP37" s="312">
        <v>336</v>
      </c>
      <c r="AQ37" s="313">
        <v>154</v>
      </c>
      <c r="AR37" s="314">
        <v>118.2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-29044</v>
      </c>
      <c r="AP39" s="312">
        <v>-1179</v>
      </c>
      <c r="AQ39" s="313">
        <v>-2572</v>
      </c>
      <c r="AR39" s="314">
        <v>-54.2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-763189</v>
      </c>
      <c r="AP40" s="312">
        <v>-30977</v>
      </c>
      <c r="AQ40" s="313">
        <v>-30360</v>
      </c>
      <c r="AR40" s="314">
        <v>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551029</v>
      </c>
      <c r="AP41" s="312">
        <v>22366</v>
      </c>
      <c r="AQ41" s="313">
        <v>16445</v>
      </c>
      <c r="AR41" s="314">
        <v>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3136908</v>
      </c>
      <c r="AN51" s="334">
        <v>124887</v>
      </c>
      <c r="AO51" s="335">
        <v>130</v>
      </c>
      <c r="AP51" s="336">
        <v>59119</v>
      </c>
      <c r="AQ51" s="337">
        <v>9.6999999999999993</v>
      </c>
      <c r="AR51" s="338">
        <v>120.3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690737</v>
      </c>
      <c r="AN52" s="342">
        <v>27500</v>
      </c>
      <c r="AO52" s="343">
        <v>-19.100000000000001</v>
      </c>
      <c r="AP52" s="344">
        <v>29900</v>
      </c>
      <c r="AQ52" s="345">
        <v>-14.7</v>
      </c>
      <c r="AR52" s="346">
        <v>-4.4000000000000004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3118808</v>
      </c>
      <c r="AN53" s="334">
        <v>124384</v>
      </c>
      <c r="AO53" s="335">
        <v>-0.4</v>
      </c>
      <c r="AP53" s="336">
        <v>53895</v>
      </c>
      <c r="AQ53" s="337">
        <v>-8.8000000000000007</v>
      </c>
      <c r="AR53" s="338">
        <v>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546343</v>
      </c>
      <c r="AN54" s="342">
        <v>21789</v>
      </c>
      <c r="AO54" s="343">
        <v>-20.8</v>
      </c>
      <c r="AP54" s="344">
        <v>31224</v>
      </c>
      <c r="AQ54" s="345">
        <v>4.4000000000000004</v>
      </c>
      <c r="AR54" s="346">
        <v>-25.2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2237531</v>
      </c>
      <c r="AN55" s="334">
        <v>89763</v>
      </c>
      <c r="AO55" s="335">
        <v>-27.8</v>
      </c>
      <c r="AP55" s="336">
        <v>56181</v>
      </c>
      <c r="AQ55" s="337">
        <v>4.2</v>
      </c>
      <c r="AR55" s="338">
        <v>-32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926702</v>
      </c>
      <c r="AN56" s="342">
        <v>37177</v>
      </c>
      <c r="AO56" s="343">
        <v>70.599999999999994</v>
      </c>
      <c r="AP56" s="344">
        <v>32039</v>
      </c>
      <c r="AQ56" s="345">
        <v>2.6</v>
      </c>
      <c r="AR56" s="346">
        <v>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3331407</v>
      </c>
      <c r="AN57" s="334">
        <v>134412</v>
      </c>
      <c r="AO57" s="335">
        <v>49.7</v>
      </c>
      <c r="AP57" s="336">
        <v>47730</v>
      </c>
      <c r="AQ57" s="337">
        <v>-15</v>
      </c>
      <c r="AR57" s="338">
        <v>64.7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1344929</v>
      </c>
      <c r="AN58" s="342">
        <v>54264</v>
      </c>
      <c r="AO58" s="343">
        <v>46</v>
      </c>
      <c r="AP58" s="344">
        <v>26378</v>
      </c>
      <c r="AQ58" s="345">
        <v>-17.7</v>
      </c>
      <c r="AR58" s="346">
        <v>63.7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4164924</v>
      </c>
      <c r="AN59" s="334">
        <v>169052</v>
      </c>
      <c r="AO59" s="335">
        <v>25.8</v>
      </c>
      <c r="AP59" s="336">
        <v>61921</v>
      </c>
      <c r="AQ59" s="337">
        <v>29.7</v>
      </c>
      <c r="AR59" s="338">
        <v>-3.9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681212</v>
      </c>
      <c r="AN60" s="342">
        <v>27650</v>
      </c>
      <c r="AO60" s="343">
        <v>-49</v>
      </c>
      <c r="AP60" s="344">
        <v>34719</v>
      </c>
      <c r="AQ60" s="345">
        <v>31.6</v>
      </c>
      <c r="AR60" s="346">
        <v>-80.599999999999994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3197916</v>
      </c>
      <c r="AN61" s="349">
        <v>128500</v>
      </c>
      <c r="AO61" s="350">
        <v>35.5</v>
      </c>
      <c r="AP61" s="351">
        <v>55769</v>
      </c>
      <c r="AQ61" s="352">
        <v>4</v>
      </c>
      <c r="AR61" s="338">
        <v>31.5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837985</v>
      </c>
      <c r="AN62" s="342">
        <v>33676</v>
      </c>
      <c r="AO62" s="343">
        <v>5.5</v>
      </c>
      <c r="AP62" s="344">
        <v>30852</v>
      </c>
      <c r="AQ62" s="345">
        <v>1.2</v>
      </c>
      <c r="AR62" s="346">
        <v>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SbXDs6V/1VrhPzIkTlg9D2MrBfX+2TBQ4ZL2qYd16dLioRKjYYpxLEIIP31loZRnzj8C8UIAcoUUDTZfRDjUw==" saltValue="44mFyLL+k35xLhVB2N4J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9wDw/oqJvN+nBB/Mf/B6fyfMNb5l1GzLoL0/URFMK23rnQKkELc4SW2wGYhBramFS7Q4GcFp1ZDGSeMd5WBgSA==" saltValue="t2bITnTkyMqgLroMnU8b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BIEJaJZVhyCfG6w9xbOfHLpbp1eWVxDl9ifVfBbLzjK6Zby0oecZh/F2GRG9vUHWZnj0BsI/ZLyz6oT0VL+rCA==" saltValue="X9dB2U48BQad/Q6of8pR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14.96</v>
      </c>
      <c r="G47" s="12">
        <v>14.75</v>
      </c>
      <c r="H47" s="12">
        <v>14.47</v>
      </c>
      <c r="I47" s="12">
        <v>15.68</v>
      </c>
      <c r="J47" s="13">
        <v>16.55</v>
      </c>
    </row>
    <row r="48" spans="2:10" ht="57.75" customHeight="1" x14ac:dyDescent="0.15">
      <c r="B48" s="14"/>
      <c r="C48" s="1141" t="s">
        <v>4</v>
      </c>
      <c r="D48" s="1141"/>
      <c r="E48" s="1142"/>
      <c r="F48" s="15">
        <v>3.08</v>
      </c>
      <c r="G48" s="16">
        <v>7.32</v>
      </c>
      <c r="H48" s="16">
        <v>16.239999999999998</v>
      </c>
      <c r="I48" s="16">
        <v>14.87</v>
      </c>
      <c r="J48" s="17">
        <v>11.26</v>
      </c>
    </row>
    <row r="49" spans="2:10" ht="57.75" customHeight="1" thickBot="1" x14ac:dyDescent="0.2">
      <c r="B49" s="18"/>
      <c r="C49" s="1143" t="s">
        <v>5</v>
      </c>
      <c r="D49" s="1143"/>
      <c r="E49" s="1144"/>
      <c r="F49" s="19" t="s">
        <v>534</v>
      </c>
      <c r="G49" s="20">
        <v>4.68</v>
      </c>
      <c r="H49" s="20">
        <v>9.92</v>
      </c>
      <c r="I49" s="20" t="s">
        <v>535</v>
      </c>
      <c r="J49" s="21" t="s">
        <v>536</v>
      </c>
    </row>
    <row r="50" spans="2:10" x14ac:dyDescent="0.15"/>
  </sheetData>
  <sheetProtection algorithmName="SHA-512" hashValue="DoTa4AI5fu95QsHAnE7OY6h0xktO3GZqvETEPu5xtkZKwtq3fA0V8sfDQvDhUgesV6WM315h+0Z0TElk+7/mJA==" saltValue="kN4k46nwiT9e7K/E3iT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22.27</v>
      </c>
      <c r="G34" s="33">
        <v>23.34</v>
      </c>
      <c r="H34" s="33">
        <v>23.05</v>
      </c>
      <c r="I34" s="33">
        <v>24.49</v>
      </c>
      <c r="J34" s="34">
        <v>24.9</v>
      </c>
      <c r="K34" s="22"/>
      <c r="L34" s="22"/>
      <c r="M34" s="22"/>
      <c r="N34" s="22"/>
      <c r="O34" s="22"/>
      <c r="P34" s="22"/>
    </row>
    <row r="35" spans="1:16" ht="39" customHeight="1" x14ac:dyDescent="0.15">
      <c r="A35" s="22"/>
      <c r="B35" s="35"/>
      <c r="C35" s="1145" t="s">
        <v>538</v>
      </c>
      <c r="D35" s="1146"/>
      <c r="E35" s="1147"/>
      <c r="F35" s="36">
        <v>3.06</v>
      </c>
      <c r="G35" s="37">
        <v>7.24</v>
      </c>
      <c r="H35" s="37">
        <v>16.079999999999998</v>
      </c>
      <c r="I35" s="37">
        <v>14.75</v>
      </c>
      <c r="J35" s="38">
        <v>11.13</v>
      </c>
      <c r="K35" s="22"/>
      <c r="L35" s="22"/>
      <c r="M35" s="22"/>
      <c r="N35" s="22"/>
      <c r="O35" s="22"/>
      <c r="P35" s="22"/>
    </row>
    <row r="36" spans="1:16" ht="39" customHeight="1" x14ac:dyDescent="0.15">
      <c r="A36" s="22"/>
      <c r="B36" s="35"/>
      <c r="C36" s="1145" t="s">
        <v>539</v>
      </c>
      <c r="D36" s="1146"/>
      <c r="E36" s="1147"/>
      <c r="F36" s="36">
        <v>2.29</v>
      </c>
      <c r="G36" s="37">
        <v>1.44</v>
      </c>
      <c r="H36" s="37">
        <v>1.84</v>
      </c>
      <c r="I36" s="37">
        <v>1.74</v>
      </c>
      <c r="J36" s="38">
        <v>2.79</v>
      </c>
      <c r="K36" s="22"/>
      <c r="L36" s="22"/>
      <c r="M36" s="22"/>
      <c r="N36" s="22"/>
      <c r="O36" s="22"/>
      <c r="P36" s="22"/>
    </row>
    <row r="37" spans="1:16" ht="39" customHeight="1" x14ac:dyDescent="0.15">
      <c r="A37" s="22"/>
      <c r="B37" s="35"/>
      <c r="C37" s="1145" t="s">
        <v>540</v>
      </c>
      <c r="D37" s="1146"/>
      <c r="E37" s="1147"/>
      <c r="F37" s="36">
        <v>0.34</v>
      </c>
      <c r="G37" s="37">
        <v>0.28999999999999998</v>
      </c>
      <c r="H37" s="37">
        <v>0.09</v>
      </c>
      <c r="I37" s="37">
        <v>0.23</v>
      </c>
      <c r="J37" s="38">
        <v>1.82</v>
      </c>
      <c r="K37" s="22"/>
      <c r="L37" s="22"/>
      <c r="M37" s="22"/>
      <c r="N37" s="22"/>
      <c r="O37" s="22"/>
      <c r="P37" s="22"/>
    </row>
    <row r="38" spans="1:16" ht="39" customHeight="1" x14ac:dyDescent="0.15">
      <c r="A38" s="22"/>
      <c r="B38" s="35"/>
      <c r="C38" s="1145" t="s">
        <v>541</v>
      </c>
      <c r="D38" s="1146"/>
      <c r="E38" s="1147"/>
      <c r="F38" s="36">
        <v>0.17</v>
      </c>
      <c r="G38" s="37">
        <v>0.19</v>
      </c>
      <c r="H38" s="37">
        <v>0.18</v>
      </c>
      <c r="I38" s="37">
        <v>0.2</v>
      </c>
      <c r="J38" s="38">
        <v>1</v>
      </c>
      <c r="K38" s="22"/>
      <c r="L38" s="22"/>
      <c r="M38" s="22"/>
      <c r="N38" s="22"/>
      <c r="O38" s="22"/>
      <c r="P38" s="22"/>
    </row>
    <row r="39" spans="1:16" ht="39" customHeight="1" x14ac:dyDescent="0.15">
      <c r="A39" s="22"/>
      <c r="B39" s="35"/>
      <c r="C39" s="1145" t="s">
        <v>542</v>
      </c>
      <c r="D39" s="1146"/>
      <c r="E39" s="1147"/>
      <c r="F39" s="36">
        <v>0.43</v>
      </c>
      <c r="G39" s="37">
        <v>0.53</v>
      </c>
      <c r="H39" s="37">
        <v>0.73</v>
      </c>
      <c r="I39" s="37">
        <v>0.35</v>
      </c>
      <c r="J39" s="38">
        <v>0.36</v>
      </c>
      <c r="K39" s="22"/>
      <c r="L39" s="22"/>
      <c r="M39" s="22"/>
      <c r="N39" s="22"/>
      <c r="O39" s="22"/>
      <c r="P39" s="22"/>
    </row>
    <row r="40" spans="1:16" ht="39" customHeight="1" x14ac:dyDescent="0.15">
      <c r="A40" s="22"/>
      <c r="B40" s="35"/>
      <c r="C40" s="1145" t="s">
        <v>543</v>
      </c>
      <c r="D40" s="1146"/>
      <c r="E40" s="1147"/>
      <c r="F40" s="36" t="s">
        <v>490</v>
      </c>
      <c r="G40" s="37">
        <v>0.06</v>
      </c>
      <c r="H40" s="37">
        <v>0.13</v>
      </c>
      <c r="I40" s="37">
        <v>0.1</v>
      </c>
      <c r="J40" s="38">
        <v>0.12</v>
      </c>
      <c r="K40" s="22"/>
      <c r="L40" s="22"/>
      <c r="M40" s="22"/>
      <c r="N40" s="22"/>
      <c r="O40" s="22"/>
      <c r="P40" s="22"/>
    </row>
    <row r="41" spans="1:16" ht="39" customHeight="1" x14ac:dyDescent="0.15">
      <c r="A41" s="22"/>
      <c r="B41" s="35"/>
      <c r="C41" s="1145" t="s">
        <v>544</v>
      </c>
      <c r="D41" s="1146"/>
      <c r="E41" s="1147"/>
      <c r="F41" s="36">
        <v>0.01</v>
      </c>
      <c r="G41" s="37">
        <v>0.01</v>
      </c>
      <c r="H41" s="37">
        <v>0.03</v>
      </c>
      <c r="I41" s="37">
        <v>0.08</v>
      </c>
      <c r="J41" s="38">
        <v>0.03</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0.01</v>
      </c>
      <c r="G43" s="42">
        <v>0.01</v>
      </c>
      <c r="H43" s="42">
        <v>0.01</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kJXyP71IZnNqhyLJGb3z7jHiuACQ0/roN5whUXJAfMlUt7QDKxc4RuZVV72QfHMjsOc6oZOYwtiHEi/gzRTAQ==" saltValue="lD9hGfWk5bVoQRMr5B3r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1024</v>
      </c>
      <c r="L45" s="60">
        <v>986</v>
      </c>
      <c r="M45" s="60">
        <v>998</v>
      </c>
      <c r="N45" s="60">
        <v>996</v>
      </c>
      <c r="O45" s="61">
        <v>935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474</v>
      </c>
      <c r="L48" s="64">
        <v>471</v>
      </c>
      <c r="M48" s="64">
        <v>470</v>
      </c>
      <c r="N48" s="64">
        <v>465</v>
      </c>
      <c r="O48" s="65">
        <v>386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113</v>
      </c>
      <c r="L49" s="64">
        <v>116</v>
      </c>
      <c r="M49" s="64">
        <v>104</v>
      </c>
      <c r="N49" s="64">
        <v>62</v>
      </c>
      <c r="O49" s="65">
        <v>13</v>
      </c>
      <c r="P49" s="48"/>
      <c r="Q49" s="48"/>
      <c r="R49" s="48"/>
      <c r="S49" s="48"/>
      <c r="T49" s="48"/>
      <c r="U49" s="48"/>
    </row>
    <row r="50" spans="1:21" ht="30.75" customHeight="1" x14ac:dyDescent="0.15">
      <c r="A50" s="48"/>
      <c r="B50" s="1178"/>
      <c r="C50" s="1179"/>
      <c r="D50" s="62"/>
      <c r="E50" s="1155" t="s">
        <v>15</v>
      </c>
      <c r="F50" s="1155"/>
      <c r="G50" s="1155"/>
      <c r="H50" s="1155"/>
      <c r="I50" s="1155"/>
      <c r="J50" s="1156"/>
      <c r="K50" s="63">
        <v>35</v>
      </c>
      <c r="L50" s="64">
        <v>27</v>
      </c>
      <c r="M50" s="64">
        <v>20</v>
      </c>
      <c r="N50" s="64">
        <v>15</v>
      </c>
      <c r="O50" s="65">
        <v>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898</v>
      </c>
      <c r="L52" s="64">
        <v>872</v>
      </c>
      <c r="M52" s="64">
        <v>889</v>
      </c>
      <c r="N52" s="64">
        <v>850</v>
      </c>
      <c r="O52" s="65">
        <v>792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748</v>
      </c>
      <c r="L53" s="69">
        <v>728</v>
      </c>
      <c r="M53" s="69">
        <v>703</v>
      </c>
      <c r="N53" s="69">
        <v>688</v>
      </c>
      <c r="O53" s="70">
        <v>550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573</v>
      </c>
      <c r="L58" s="84" t="s">
        <v>573</v>
      </c>
      <c r="M58" s="84" t="s">
        <v>573</v>
      </c>
      <c r="N58" s="84" t="s">
        <v>573</v>
      </c>
      <c r="O58" s="85" t="s">
        <v>573</v>
      </c>
    </row>
    <row r="59" spans="1:21" ht="31.5" customHeight="1" x14ac:dyDescent="0.15">
      <c r="B59" s="1163"/>
      <c r="C59" s="1164"/>
      <c r="D59" s="1170" t="s">
        <v>26</v>
      </c>
      <c r="E59" s="1171"/>
      <c r="F59" s="1171"/>
      <c r="G59" s="1171"/>
      <c r="H59" s="1171"/>
      <c r="I59" s="1171"/>
      <c r="J59" s="1172"/>
      <c r="K59" s="86" t="s">
        <v>573</v>
      </c>
      <c r="L59" s="87" t="s">
        <v>573</v>
      </c>
      <c r="M59" s="87" t="s">
        <v>573</v>
      </c>
      <c r="N59" s="87" t="s">
        <v>573</v>
      </c>
      <c r="O59" s="88" t="s">
        <v>573</v>
      </c>
    </row>
    <row r="60" spans="1:21" ht="31.5" customHeight="1" thickBot="1" x14ac:dyDescent="0.2">
      <c r="B60" s="1165"/>
      <c r="C60" s="1166"/>
      <c r="D60" s="1173" t="s">
        <v>27</v>
      </c>
      <c r="E60" s="1174"/>
      <c r="F60" s="1174"/>
      <c r="G60" s="1174"/>
      <c r="H60" s="1174"/>
      <c r="I60" s="1174"/>
      <c r="J60" s="1175"/>
      <c r="K60" s="89" t="s">
        <v>573</v>
      </c>
      <c r="L60" s="90" t="s">
        <v>573</v>
      </c>
      <c r="M60" s="90" t="s">
        <v>573</v>
      </c>
      <c r="N60" s="90" t="s">
        <v>573</v>
      </c>
      <c r="O60" s="91" t="s">
        <v>573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zKBFrJg1Aanfnfwh15y9MJcKJQPwRn65HrbREJhsJhNXAMIICqbAhRWGv17JLTbJKz/avvXKFmeJX+nQYrBA==" saltValue="4JSB8A90aK6mI3vEnt6F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9827</v>
      </c>
      <c r="J41" s="356">
        <v>10010</v>
      </c>
      <c r="K41" s="356">
        <v>10270</v>
      </c>
      <c r="L41" s="356">
        <v>10560</v>
      </c>
      <c r="M41" s="357">
        <v>10689</v>
      </c>
    </row>
    <row r="42" spans="2:13" ht="27.75" customHeight="1" x14ac:dyDescent="0.15">
      <c r="B42" s="1186"/>
      <c r="C42" s="1187"/>
      <c r="D42" s="106"/>
      <c r="E42" s="1190" t="s">
        <v>32</v>
      </c>
      <c r="F42" s="1190"/>
      <c r="G42" s="1190"/>
      <c r="H42" s="1191"/>
      <c r="I42" s="358">
        <v>1172</v>
      </c>
      <c r="J42" s="359">
        <v>1458</v>
      </c>
      <c r="K42" s="359">
        <v>2033</v>
      </c>
      <c r="L42" s="359">
        <v>2926</v>
      </c>
      <c r="M42" s="360">
        <v>1965</v>
      </c>
    </row>
    <row r="43" spans="2:13" ht="27.75" customHeight="1" x14ac:dyDescent="0.15">
      <c r="B43" s="1186"/>
      <c r="C43" s="1187"/>
      <c r="D43" s="106"/>
      <c r="E43" s="1190" t="s">
        <v>33</v>
      </c>
      <c r="F43" s="1190"/>
      <c r="G43" s="1190"/>
      <c r="H43" s="1191"/>
      <c r="I43" s="358">
        <v>5318</v>
      </c>
      <c r="J43" s="359">
        <v>5116</v>
      </c>
      <c r="K43" s="359">
        <v>4813</v>
      </c>
      <c r="L43" s="359">
        <v>4478</v>
      </c>
      <c r="M43" s="360">
        <v>4178</v>
      </c>
    </row>
    <row r="44" spans="2:13" ht="27.75" customHeight="1" x14ac:dyDescent="0.15">
      <c r="B44" s="1186"/>
      <c r="C44" s="1187"/>
      <c r="D44" s="106"/>
      <c r="E44" s="1190" t="s">
        <v>34</v>
      </c>
      <c r="F44" s="1190"/>
      <c r="G44" s="1190"/>
      <c r="H44" s="1191"/>
      <c r="I44" s="358">
        <v>264</v>
      </c>
      <c r="J44" s="359">
        <v>177</v>
      </c>
      <c r="K44" s="359">
        <v>119</v>
      </c>
      <c r="L44" s="359">
        <v>97</v>
      </c>
      <c r="M44" s="360">
        <v>122</v>
      </c>
    </row>
    <row r="45" spans="2:13" ht="27.75" customHeight="1" x14ac:dyDescent="0.15">
      <c r="B45" s="1186"/>
      <c r="C45" s="1187"/>
      <c r="D45" s="106"/>
      <c r="E45" s="1190" t="s">
        <v>35</v>
      </c>
      <c r="F45" s="1190"/>
      <c r="G45" s="1190"/>
      <c r="H45" s="1191"/>
      <c r="I45" s="358">
        <v>1718</v>
      </c>
      <c r="J45" s="359">
        <v>1663</v>
      </c>
      <c r="K45" s="359">
        <v>1656</v>
      </c>
      <c r="L45" s="359">
        <v>1617</v>
      </c>
      <c r="M45" s="360">
        <v>1639</v>
      </c>
    </row>
    <row r="46" spans="2:13" ht="27.75" customHeight="1" x14ac:dyDescent="0.15">
      <c r="B46" s="1186"/>
      <c r="C46" s="1187"/>
      <c r="D46" s="107"/>
      <c r="E46" s="1190" t="s">
        <v>36</v>
      </c>
      <c r="F46" s="1190"/>
      <c r="G46" s="1190"/>
      <c r="H46" s="1191"/>
      <c r="I46" s="358">
        <v>39</v>
      </c>
      <c r="J46" s="359">
        <v>117</v>
      </c>
      <c r="K46" s="359">
        <v>36</v>
      </c>
      <c r="L46" s="359">
        <v>34</v>
      </c>
      <c r="M46" s="360">
        <v>31</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2747</v>
      </c>
      <c r="J50" s="359">
        <v>3295</v>
      </c>
      <c r="K50" s="359">
        <v>3562</v>
      </c>
      <c r="L50" s="359">
        <v>3876</v>
      </c>
      <c r="M50" s="360">
        <v>4359</v>
      </c>
    </row>
    <row r="51" spans="2:13" ht="27.75" customHeight="1" x14ac:dyDescent="0.15">
      <c r="B51" s="1186"/>
      <c r="C51" s="1187"/>
      <c r="D51" s="106"/>
      <c r="E51" s="1190" t="s">
        <v>42</v>
      </c>
      <c r="F51" s="1190"/>
      <c r="G51" s="1190"/>
      <c r="H51" s="1191"/>
      <c r="I51" s="358">
        <v>1196</v>
      </c>
      <c r="J51" s="359">
        <v>1503</v>
      </c>
      <c r="K51" s="359">
        <v>2167</v>
      </c>
      <c r="L51" s="359">
        <v>3059</v>
      </c>
      <c r="M51" s="360">
        <v>2591</v>
      </c>
    </row>
    <row r="52" spans="2:13" ht="27.75" customHeight="1" x14ac:dyDescent="0.15">
      <c r="B52" s="1188"/>
      <c r="C52" s="1189"/>
      <c r="D52" s="106"/>
      <c r="E52" s="1190" t="s">
        <v>43</v>
      </c>
      <c r="F52" s="1190"/>
      <c r="G52" s="1190"/>
      <c r="H52" s="1191"/>
      <c r="I52" s="358">
        <v>9104</v>
      </c>
      <c r="J52" s="359">
        <v>9053</v>
      </c>
      <c r="K52" s="359">
        <v>9146</v>
      </c>
      <c r="L52" s="359">
        <v>9215</v>
      </c>
      <c r="M52" s="360">
        <v>8868</v>
      </c>
    </row>
    <row r="53" spans="2:13" ht="27.75" customHeight="1" thickBot="1" x14ac:dyDescent="0.2">
      <c r="B53" s="1192" t="s">
        <v>19</v>
      </c>
      <c r="C53" s="1193"/>
      <c r="D53" s="110"/>
      <c r="E53" s="1194" t="s">
        <v>44</v>
      </c>
      <c r="F53" s="1194"/>
      <c r="G53" s="1194"/>
      <c r="H53" s="1195"/>
      <c r="I53" s="361">
        <v>5291</v>
      </c>
      <c r="J53" s="362">
        <v>4688</v>
      </c>
      <c r="K53" s="362">
        <v>4049</v>
      </c>
      <c r="L53" s="362">
        <v>3561</v>
      </c>
      <c r="M53" s="363">
        <v>2806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EKAts1jahRKfHP2USaGzgHbc4j60CsB9Tkhw1km88rC85+QIJ6qyzvuQleZGwwrkzOJDeZSuvoWHLaupA3lZw==" saltValue="HU5NeWGriUiftsFZEx53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942</v>
      </c>
      <c r="G55" s="122">
        <v>1000</v>
      </c>
      <c r="H55" s="123">
        <v>1060</v>
      </c>
    </row>
    <row r="56" spans="2:8" ht="52.5" customHeight="1" x14ac:dyDescent="0.15">
      <c r="B56" s="124"/>
      <c r="C56" s="1213" t="s">
        <v>47</v>
      </c>
      <c r="D56" s="1213"/>
      <c r="E56" s="1214"/>
      <c r="F56" s="125">
        <v>244</v>
      </c>
      <c r="G56" s="125">
        <v>244</v>
      </c>
      <c r="H56" s="126">
        <v>305</v>
      </c>
    </row>
    <row r="57" spans="2:8" ht="53.25" customHeight="1" x14ac:dyDescent="0.15">
      <c r="B57" s="124"/>
      <c r="C57" s="1215" t="s">
        <v>48</v>
      </c>
      <c r="D57" s="1215"/>
      <c r="E57" s="1216"/>
      <c r="F57" s="127">
        <v>2068</v>
      </c>
      <c r="G57" s="127">
        <v>2266</v>
      </c>
      <c r="H57" s="128">
        <v>2723</v>
      </c>
    </row>
    <row r="58" spans="2:8" ht="45.75" customHeight="1" x14ac:dyDescent="0.15">
      <c r="B58" s="129"/>
      <c r="C58" s="1203" t="s">
        <v>563</v>
      </c>
      <c r="D58" s="1204"/>
      <c r="E58" s="1205"/>
      <c r="F58" s="130">
        <v>600</v>
      </c>
      <c r="G58" s="130">
        <v>600</v>
      </c>
      <c r="H58" s="131">
        <v>602</v>
      </c>
    </row>
    <row r="59" spans="2:8" ht="45.75" customHeight="1" x14ac:dyDescent="0.15">
      <c r="B59" s="129"/>
      <c r="C59" s="1203" t="s">
        <v>572</v>
      </c>
      <c r="D59" s="1204"/>
      <c r="E59" s="1205"/>
      <c r="F59" s="130">
        <v>379</v>
      </c>
      <c r="G59" s="130">
        <v>443</v>
      </c>
      <c r="H59" s="131">
        <v>535</v>
      </c>
    </row>
    <row r="60" spans="2:8" ht="45.75" customHeight="1" x14ac:dyDescent="0.15">
      <c r="B60" s="129"/>
      <c r="C60" s="1203" t="s">
        <v>564</v>
      </c>
      <c r="D60" s="1204"/>
      <c r="E60" s="1205"/>
      <c r="F60" s="130">
        <v>306</v>
      </c>
      <c r="G60" s="130">
        <v>314</v>
      </c>
      <c r="H60" s="131">
        <v>362</v>
      </c>
    </row>
    <row r="61" spans="2:8" ht="45.75" customHeight="1" x14ac:dyDescent="0.15">
      <c r="B61" s="129"/>
      <c r="C61" s="1203" t="s">
        <v>565</v>
      </c>
      <c r="D61" s="1204"/>
      <c r="E61" s="1205"/>
      <c r="F61" s="130">
        <v>317</v>
      </c>
      <c r="G61" s="130">
        <v>267</v>
      </c>
      <c r="H61" s="131">
        <v>267</v>
      </c>
    </row>
    <row r="62" spans="2:8" ht="45.75" customHeight="1" thickBot="1" x14ac:dyDescent="0.2">
      <c r="B62" s="132"/>
      <c r="C62" s="1206" t="s">
        <v>566</v>
      </c>
      <c r="D62" s="1207"/>
      <c r="E62" s="1208"/>
      <c r="F62" s="133">
        <v>0</v>
      </c>
      <c r="G62" s="133">
        <v>0</v>
      </c>
      <c r="H62" s="134">
        <v>200</v>
      </c>
    </row>
    <row r="63" spans="2:8" ht="52.5" customHeight="1" thickBot="1" x14ac:dyDescent="0.2">
      <c r="B63" s="135"/>
      <c r="C63" s="1209" t="s">
        <v>49</v>
      </c>
      <c r="D63" s="1209"/>
      <c r="E63" s="1210"/>
      <c r="F63" s="136">
        <v>3255</v>
      </c>
      <c r="G63" s="136">
        <v>3510</v>
      </c>
      <c r="H63" s="137">
        <v>4088</v>
      </c>
    </row>
    <row r="64" spans="2:8" x14ac:dyDescent="0.15"/>
  </sheetData>
  <sheetProtection algorithmName="SHA-512" hashValue="pNWjp3tZ12V44vaLp37iESgkRs9A6avposkNO5Lk4JtVyszI9DlsOLH2D329jLrl/52bfpUNBIH3f2FkvGUHAQ==" saltValue="Oo6f10XIRHkW2q4CJ3/Y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124887</v>
      </c>
      <c r="E3" s="156"/>
      <c r="F3" s="157">
        <v>59119</v>
      </c>
      <c r="G3" s="158"/>
      <c r="H3" s="159"/>
    </row>
    <row r="4" spans="1:8" x14ac:dyDescent="0.15">
      <c r="A4" s="160"/>
      <c r="B4" s="161"/>
      <c r="C4" s="162"/>
      <c r="D4" s="163">
        <v>27500</v>
      </c>
      <c r="E4" s="164"/>
      <c r="F4" s="165">
        <v>29900</v>
      </c>
      <c r="G4" s="166"/>
      <c r="H4" s="167"/>
    </row>
    <row r="5" spans="1:8" x14ac:dyDescent="0.15">
      <c r="A5" s="148" t="s">
        <v>523</v>
      </c>
      <c r="B5" s="153"/>
      <c r="C5" s="154"/>
      <c r="D5" s="155">
        <v>124384</v>
      </c>
      <c r="E5" s="156"/>
      <c r="F5" s="157">
        <v>53895</v>
      </c>
      <c r="G5" s="158"/>
      <c r="H5" s="159"/>
    </row>
    <row r="6" spans="1:8" x14ac:dyDescent="0.15">
      <c r="A6" s="160"/>
      <c r="B6" s="161"/>
      <c r="C6" s="162"/>
      <c r="D6" s="163">
        <v>21789</v>
      </c>
      <c r="E6" s="164"/>
      <c r="F6" s="165">
        <v>31224</v>
      </c>
      <c r="G6" s="166"/>
      <c r="H6" s="167"/>
    </row>
    <row r="7" spans="1:8" x14ac:dyDescent="0.15">
      <c r="A7" s="148" t="s">
        <v>524</v>
      </c>
      <c r="B7" s="153"/>
      <c r="C7" s="154"/>
      <c r="D7" s="155">
        <v>89763</v>
      </c>
      <c r="E7" s="156"/>
      <c r="F7" s="157">
        <v>56181</v>
      </c>
      <c r="G7" s="158"/>
      <c r="H7" s="159"/>
    </row>
    <row r="8" spans="1:8" x14ac:dyDescent="0.15">
      <c r="A8" s="160"/>
      <c r="B8" s="161"/>
      <c r="C8" s="162"/>
      <c r="D8" s="163">
        <v>37177</v>
      </c>
      <c r="E8" s="164"/>
      <c r="F8" s="165">
        <v>32039</v>
      </c>
      <c r="G8" s="166"/>
      <c r="H8" s="167"/>
    </row>
    <row r="9" spans="1:8" x14ac:dyDescent="0.15">
      <c r="A9" s="148" t="s">
        <v>525</v>
      </c>
      <c r="B9" s="153"/>
      <c r="C9" s="154"/>
      <c r="D9" s="155">
        <v>134412</v>
      </c>
      <c r="E9" s="156"/>
      <c r="F9" s="157">
        <v>47730</v>
      </c>
      <c r="G9" s="158"/>
      <c r="H9" s="159"/>
    </row>
    <row r="10" spans="1:8" x14ac:dyDescent="0.15">
      <c r="A10" s="160"/>
      <c r="B10" s="161"/>
      <c r="C10" s="162"/>
      <c r="D10" s="163">
        <v>54264</v>
      </c>
      <c r="E10" s="164"/>
      <c r="F10" s="165">
        <v>26378</v>
      </c>
      <c r="G10" s="166"/>
      <c r="H10" s="167"/>
    </row>
    <row r="11" spans="1:8" x14ac:dyDescent="0.15">
      <c r="A11" s="148" t="s">
        <v>526</v>
      </c>
      <c r="B11" s="153"/>
      <c r="C11" s="154"/>
      <c r="D11" s="155">
        <v>169052</v>
      </c>
      <c r="E11" s="156"/>
      <c r="F11" s="157">
        <v>61921</v>
      </c>
      <c r="G11" s="158"/>
      <c r="H11" s="159"/>
    </row>
    <row r="12" spans="1:8" x14ac:dyDescent="0.15">
      <c r="A12" s="160"/>
      <c r="B12" s="161"/>
      <c r="C12" s="168"/>
      <c r="D12" s="163">
        <v>27650</v>
      </c>
      <c r="E12" s="164"/>
      <c r="F12" s="165">
        <v>34719</v>
      </c>
      <c r="G12" s="166"/>
      <c r="H12" s="167"/>
    </row>
    <row r="13" spans="1:8" x14ac:dyDescent="0.15">
      <c r="A13" s="148"/>
      <c r="B13" s="153"/>
      <c r="C13" s="169"/>
      <c r="D13" s="170">
        <v>128500</v>
      </c>
      <c r="E13" s="171"/>
      <c r="F13" s="172">
        <v>55769</v>
      </c>
      <c r="G13" s="173"/>
      <c r="H13" s="159"/>
    </row>
    <row r="14" spans="1:8" x14ac:dyDescent="0.15">
      <c r="A14" s="160"/>
      <c r="B14" s="161"/>
      <c r="C14" s="162"/>
      <c r="D14" s="163">
        <v>33676</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3.08</v>
      </c>
      <c r="C19" s="174">
        <f>ROUND(VALUE(SUBSTITUTE(実質収支比率等に係る経年分析!G$48,"▲","-")),2)</f>
        <v>7.32</v>
      </c>
      <c r="D19" s="174">
        <f>ROUND(VALUE(SUBSTITUTE(実質収支比率等に係る経年分析!H$48,"▲","-")),2)</f>
        <v>16.239999999999998</v>
      </c>
      <c r="E19" s="174">
        <f>ROUND(VALUE(SUBSTITUTE(実質収支比率等に係る経年分析!I$48,"▲","-")),2)</f>
        <v>14.87</v>
      </c>
      <c r="F19" s="174">
        <f>ROUND(VALUE(SUBSTITUTE(実質収支比率等に係る経年分析!J$48,"▲","-")),2)</f>
        <v>11.26</v>
      </c>
    </row>
    <row r="20" spans="1:11" x14ac:dyDescent="0.15">
      <c r="A20" s="174" t="s">
        <v>53</v>
      </c>
      <c r="B20" s="174">
        <f>ROUND(VALUE(SUBSTITUTE(実質収支比率等に係る経年分析!F$47,"▲","-")),2)</f>
        <v>14.96</v>
      </c>
      <c r="C20" s="174">
        <f>ROUND(VALUE(SUBSTITUTE(実質収支比率等に係る経年分析!G$47,"▲","-")),2)</f>
        <v>14.75</v>
      </c>
      <c r="D20" s="174">
        <f>ROUND(VALUE(SUBSTITUTE(実質収支比率等に係る経年分析!H$47,"▲","-")),2)</f>
        <v>14.47</v>
      </c>
      <c r="E20" s="174">
        <f>ROUND(VALUE(SUBSTITUTE(実質収支比率等に係る経年分析!I$47,"▲","-")),2)</f>
        <v>15.68</v>
      </c>
      <c r="F20" s="174">
        <f>ROUND(VALUE(SUBSTITUTE(実質収支比率等に係る経年分析!J$47,"▲","-")),2)</f>
        <v>16.55</v>
      </c>
    </row>
    <row r="21" spans="1:11" x14ac:dyDescent="0.15">
      <c r="A21" s="174" t="s">
        <v>54</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4.68</v>
      </c>
      <c r="D21" s="174">
        <f>IF(ISNUMBER(VALUE(SUBSTITUTE(実質収支比率等に係る経年分析!H$49,"▲","-"))),ROUND(VALUE(SUBSTITUTE(実質収支比率等に係る経年分析!H$49,"▲","-")),2),NA())</f>
        <v>9.92</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境町後期高齢者医療事業特別会計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境町住宅事業特別会計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境町国民健康保険事業特別会計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境町農業集落排水事業特別会計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15">
      <c r="A33" s="175" t="str">
        <f>IF(連結実質赤字比率に係る赤字・黒字の構成分析!C$37="",NA(),連結実質赤字比率に係る赤字・黒字の構成分析!C$37)</f>
        <v>境町公共下水道事業特別会計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1.82</v>
      </c>
    </row>
    <row r="34" spans="1:16" x14ac:dyDescent="0.15">
      <c r="A34" s="175" t="str">
        <f>IF(連結実質赤字比率に係る赤字・黒字の構成分析!C$36="",NA(),連結実質赤字比率に係る赤字・黒字の構成分析!C$36)</f>
        <v>境町介護保険事業特別会計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16.079999999999998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11.13</v>
      </c>
    </row>
    <row r="36" spans="1:16" x14ac:dyDescent="0.15">
      <c r="A36" s="175" t="str">
        <f>IF(連結実質赤字比率に係る赤字・黒字の構成分析!C$34="",NA(),連結実質赤字比率に係る赤字・黒字の構成分析!C$34)</f>
        <v>境町水道事業会計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898</v>
      </c>
      <c r="E42" s="176"/>
      <c r="F42" s="176"/>
      <c r="G42" s="176">
        <f>'実質公債費比率（分子）の構造'!L$52</f>
        <v>872</v>
      </c>
      <c r="H42" s="176"/>
      <c r="I42" s="176"/>
      <c r="J42" s="176">
        <f>'実質公債費比率（分子）の構造'!M$52</f>
        <v>889</v>
      </c>
      <c r="K42" s="176"/>
      <c r="L42" s="176"/>
      <c r="M42" s="176">
        <f>'実質公債費比率（分子）の構造'!N$52</f>
        <v>850</v>
      </c>
      <c r="N42" s="176"/>
      <c r="O42" s="176"/>
      <c r="P42" s="176">
        <f>'実質公債費比率（分子）の構造'!O$52</f>
        <v>792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35</v>
      </c>
      <c r="C44" s="176"/>
      <c r="D44" s="176"/>
      <c r="E44" s="176">
        <f>'実質公債費比率（分子）の構造'!L$50</f>
        <v>27</v>
      </c>
      <c r="F44" s="176"/>
      <c r="G44" s="176"/>
      <c r="H44" s="176">
        <f>'実質公債費比率（分子）の構造'!M$50</f>
        <v>20</v>
      </c>
      <c r="I44" s="176"/>
      <c r="J44" s="176"/>
      <c r="K44" s="176">
        <f>'実質公債費比率（分子）の構造'!N$50</f>
        <v>15</v>
      </c>
      <c r="L44" s="176"/>
      <c r="M44" s="176"/>
      <c r="N44" s="176">
        <f>'実質公債費比率（分子）の構造'!O$50</f>
        <v>8</v>
      </c>
      <c r="O44" s="176"/>
      <c r="P44" s="176"/>
    </row>
    <row r="45" spans="1:16" x14ac:dyDescent="0.15">
      <c r="A45" s="176" t="s">
        <v>63</v>
      </c>
      <c r="B45" s="176">
        <f>'実質公債費比率（分子）の構造'!K$49</f>
        <v>113</v>
      </c>
      <c r="C45" s="176"/>
      <c r="D45" s="176"/>
      <c r="E45" s="176">
        <f>'実質公債費比率（分子）の構造'!L$49</f>
        <v>116</v>
      </c>
      <c r="F45" s="176"/>
      <c r="G45" s="176"/>
      <c r="H45" s="176">
        <f>'実質公債費比率（分子）の構造'!M$49</f>
        <v>104</v>
      </c>
      <c r="I45" s="176"/>
      <c r="J45" s="176"/>
      <c r="K45" s="176">
        <f>'実質公債費比率（分子）の構造'!N$49</f>
        <v>62</v>
      </c>
      <c r="L45" s="176"/>
      <c r="M45" s="176"/>
      <c r="N45" s="176">
        <f>'実質公債費比率（分子）の構造'!O$49</f>
        <v>13</v>
      </c>
      <c r="O45" s="176"/>
      <c r="P45" s="176"/>
    </row>
    <row r="46" spans="1:16" x14ac:dyDescent="0.15">
      <c r="A46" s="176" t="s">
        <v>64</v>
      </c>
      <c r="B46" s="176">
        <f>'実質公債費比率（分子）の構造'!K$48</f>
        <v>474</v>
      </c>
      <c r="C46" s="176"/>
      <c r="D46" s="176"/>
      <c r="E46" s="176">
        <f>'実質公債費比率（分子）の構造'!L$48</f>
        <v>471</v>
      </c>
      <c r="F46" s="176"/>
      <c r="G46" s="176"/>
      <c r="H46" s="176">
        <f>'実質公債費比率（分子）の構造'!M$48</f>
        <v>470</v>
      </c>
      <c r="I46" s="176"/>
      <c r="J46" s="176"/>
      <c r="K46" s="176">
        <f>'実質公債費比率（分子）の構造'!N$48</f>
        <v>465</v>
      </c>
      <c r="L46" s="176"/>
      <c r="M46" s="176"/>
      <c r="N46" s="176">
        <f>'実質公債費比率（分子）の構造'!O$48</f>
        <v>386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1024</v>
      </c>
      <c r="C49" s="176"/>
      <c r="D49" s="176"/>
      <c r="E49" s="176">
        <f>'実質公債費比率（分子）の構造'!L$45</f>
        <v>986</v>
      </c>
      <c r="F49" s="176"/>
      <c r="G49" s="176"/>
      <c r="H49" s="176">
        <f>'実質公債費比率（分子）の構造'!M$45</f>
        <v>998</v>
      </c>
      <c r="I49" s="176"/>
      <c r="J49" s="176"/>
      <c r="K49" s="176">
        <f>'実質公債費比率（分子）の構造'!N$45</f>
        <v>996</v>
      </c>
      <c r="L49" s="176"/>
      <c r="M49" s="176"/>
      <c r="N49" s="176">
        <f>'実質公債費比率（分子）の構造'!O$45</f>
        <v>935</v>
      </c>
      <c r="O49" s="176"/>
      <c r="P49" s="176"/>
    </row>
    <row r="50" spans="1:16" x14ac:dyDescent="0.15">
      <c r="A50" s="176" t="s">
        <v>67</v>
      </c>
      <c r="B50" s="176" t="e">
        <f>NA()</f>
        <v>#N/A</v>
      </c>
      <c r="C50" s="176">
        <f>IF(ISNUMBER('実質公債費比率（分子）の構造'!K$53),'実質公債費比率（分子）の構造'!K$53,NA())</f>
        <v>748</v>
      </c>
      <c r="D50" s="176" t="e">
        <f>NA()</f>
        <v>#N/A</v>
      </c>
      <c r="E50" s="176" t="e">
        <f>NA()</f>
        <v>#N/A</v>
      </c>
      <c r="F50" s="176">
        <f>IF(ISNUMBER('実質公債費比率（分子）の構造'!L$53),'実質公債費比率（分子）の構造'!L$53,NA())</f>
        <v>728</v>
      </c>
      <c r="G50" s="176" t="e">
        <f>NA()</f>
        <v>#N/A</v>
      </c>
      <c r="H50" s="176" t="e">
        <f>NA()</f>
        <v>#N/A</v>
      </c>
      <c r="I50" s="176">
        <f>IF(ISNUMBER('実質公債費比率（分子）の構造'!M$53),'実質公債費比率（分子）の構造'!M$53,NA())</f>
        <v>703</v>
      </c>
      <c r="J50" s="176" t="e">
        <f>NA()</f>
        <v>#N/A</v>
      </c>
      <c r="K50" s="176" t="e">
        <f>NA()</f>
        <v>#N/A</v>
      </c>
      <c r="L50" s="176">
        <f>IF(ISNUMBER('実質公債費比率（分子）の構造'!N$53),'実質公債費比率（分子）の構造'!N$53,NA())</f>
        <v>688</v>
      </c>
      <c r="M50" s="176" t="e">
        <f>NA()</f>
        <v>#N/A</v>
      </c>
      <c r="N50" s="176" t="e">
        <f>NA()</f>
        <v>#N/A</v>
      </c>
      <c r="O50" s="176">
        <f>IF(ISNUMBER('実質公債費比率（分子）の構造'!O$53),'実質公債費比率（分子）の構造'!O$53,NA())</f>
        <v>550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9104</v>
      </c>
      <c r="E56" s="175"/>
      <c r="F56" s="175"/>
      <c r="G56" s="175">
        <f>'将来負担比率（分子）の構造'!J$52</f>
        <v>9053</v>
      </c>
      <c r="H56" s="175"/>
      <c r="I56" s="175"/>
      <c r="J56" s="175">
        <f>'将来負担比率（分子）の構造'!K$52</f>
        <v>9146</v>
      </c>
      <c r="K56" s="175"/>
      <c r="L56" s="175"/>
      <c r="M56" s="175">
        <f>'将来負担比率（分子）の構造'!L$52</f>
        <v>9215</v>
      </c>
      <c r="N56" s="175"/>
      <c r="O56" s="175"/>
      <c r="P56" s="175">
        <f>'将来負担比率（分子）の構造'!M$52</f>
        <v>8868</v>
      </c>
    </row>
    <row r="57" spans="1:16" x14ac:dyDescent="0.15">
      <c r="A57" s="175" t="s">
        <v>42</v>
      </c>
      <c r="B57" s="175"/>
      <c r="C57" s="175"/>
      <c r="D57" s="175">
        <f>'将来負担比率（分子）の構造'!I$51</f>
        <v>1196</v>
      </c>
      <c r="E57" s="175"/>
      <c r="F57" s="175"/>
      <c r="G57" s="175">
        <f>'将来負担比率（分子）の構造'!J$51</f>
        <v>1503</v>
      </c>
      <c r="H57" s="175"/>
      <c r="I57" s="175"/>
      <c r="J57" s="175">
        <f>'将来負担比率（分子）の構造'!K$51</f>
        <v>2167</v>
      </c>
      <c r="K57" s="175"/>
      <c r="L57" s="175"/>
      <c r="M57" s="175">
        <f>'将来負担比率（分子）の構造'!L$51</f>
        <v>3059</v>
      </c>
      <c r="N57" s="175"/>
      <c r="O57" s="175"/>
      <c r="P57" s="175">
        <f>'将来負担比率（分子）の構造'!M$51</f>
        <v>2591</v>
      </c>
    </row>
    <row r="58" spans="1:16" x14ac:dyDescent="0.15">
      <c r="A58" s="175" t="s">
        <v>41</v>
      </c>
      <c r="B58" s="175"/>
      <c r="C58" s="175"/>
      <c r="D58" s="175">
        <f>'将来負担比率（分子）の構造'!I$50</f>
        <v>2747</v>
      </c>
      <c r="E58" s="175"/>
      <c r="F58" s="175"/>
      <c r="G58" s="175">
        <f>'将来負担比率（分子）の構造'!J$50</f>
        <v>3295</v>
      </c>
      <c r="H58" s="175"/>
      <c r="I58" s="175"/>
      <c r="J58" s="175">
        <f>'将来負担比率（分子）の構造'!K$50</f>
        <v>3562</v>
      </c>
      <c r="K58" s="175"/>
      <c r="L58" s="175"/>
      <c r="M58" s="175">
        <f>'将来負担比率（分子）の構造'!L$50</f>
        <v>3876</v>
      </c>
      <c r="N58" s="175"/>
      <c r="O58" s="175"/>
      <c r="P58" s="175">
        <f>'将来負担比率（分子）の構造'!M$50</f>
        <v>4359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39</v>
      </c>
      <c r="C61" s="175"/>
      <c r="D61" s="175"/>
      <c r="E61" s="175">
        <f>'将来負担比率（分子）の構造'!J$46</f>
        <v>117</v>
      </c>
      <c r="F61" s="175"/>
      <c r="G61" s="175"/>
      <c r="H61" s="175">
        <f>'将来負担比率（分子）の構造'!K$46</f>
        <v>36</v>
      </c>
      <c r="I61" s="175"/>
      <c r="J61" s="175"/>
      <c r="K61" s="175">
        <f>'将来負担比率（分子）の構造'!L$46</f>
        <v>34</v>
      </c>
      <c r="L61" s="175"/>
      <c r="M61" s="175"/>
      <c r="N61" s="175">
        <f>'将来負担比率（分子）の構造'!M$46</f>
        <v>31</v>
      </c>
      <c r="O61" s="175"/>
      <c r="P61" s="175"/>
    </row>
    <row r="62" spans="1:16" x14ac:dyDescent="0.15">
      <c r="A62" s="175" t="s">
        <v>35</v>
      </c>
      <c r="B62" s="175">
        <f>'将来負担比率（分子）の構造'!I$45</f>
        <v>1718</v>
      </c>
      <c r="C62" s="175"/>
      <c r="D62" s="175"/>
      <c r="E62" s="175">
        <f>'将来負担比率（分子）の構造'!J$45</f>
        <v>1663</v>
      </c>
      <c r="F62" s="175"/>
      <c r="G62" s="175"/>
      <c r="H62" s="175">
        <f>'将来負担比率（分子）の構造'!K$45</f>
        <v>1656</v>
      </c>
      <c r="I62" s="175"/>
      <c r="J62" s="175"/>
      <c r="K62" s="175">
        <f>'将来負担比率（分子）の構造'!L$45</f>
        <v>1617</v>
      </c>
      <c r="L62" s="175"/>
      <c r="M62" s="175"/>
      <c r="N62" s="175">
        <f>'将来負担比率（分子）の構造'!M$45</f>
        <v>1639</v>
      </c>
      <c r="O62" s="175"/>
      <c r="P62" s="175"/>
    </row>
    <row r="63" spans="1:16" x14ac:dyDescent="0.15">
      <c r="A63" s="175" t="s">
        <v>34</v>
      </c>
      <c r="B63" s="175">
        <f>'将来負担比率（分子）の構造'!I$44</f>
        <v>264</v>
      </c>
      <c r="C63" s="175"/>
      <c r="D63" s="175"/>
      <c r="E63" s="175">
        <f>'将来負担比率（分子）の構造'!J$44</f>
        <v>177</v>
      </c>
      <c r="F63" s="175"/>
      <c r="G63" s="175"/>
      <c r="H63" s="175">
        <f>'将来負担比率（分子）の構造'!K$44</f>
        <v>119</v>
      </c>
      <c r="I63" s="175"/>
      <c r="J63" s="175"/>
      <c r="K63" s="175">
        <f>'将来負担比率（分子）の構造'!L$44</f>
        <v>97</v>
      </c>
      <c r="L63" s="175"/>
      <c r="M63" s="175"/>
      <c r="N63" s="175">
        <f>'将来負担比率（分子）の構造'!M$44</f>
        <v>122</v>
      </c>
      <c r="O63" s="175"/>
      <c r="P63" s="175"/>
    </row>
    <row r="64" spans="1:16" x14ac:dyDescent="0.15">
      <c r="A64" s="175" t="s">
        <v>33</v>
      </c>
      <c r="B64" s="175">
        <f>'将来負担比率（分子）の構造'!I$43</f>
        <v>5318</v>
      </c>
      <c r="C64" s="175"/>
      <c r="D64" s="175"/>
      <c r="E64" s="175">
        <f>'将来負担比率（分子）の構造'!J$43</f>
        <v>5116</v>
      </c>
      <c r="F64" s="175"/>
      <c r="G64" s="175"/>
      <c r="H64" s="175">
        <f>'将来負担比率（分子）の構造'!K$43</f>
        <v>4813</v>
      </c>
      <c r="I64" s="175"/>
      <c r="J64" s="175"/>
      <c r="K64" s="175">
        <f>'将来負担比率（分子）の構造'!L$43</f>
        <v>4478</v>
      </c>
      <c r="L64" s="175"/>
      <c r="M64" s="175"/>
      <c r="N64" s="175">
        <f>'将来負担比率（分子）の構造'!M$43</f>
        <v>4178</v>
      </c>
      <c r="O64" s="175"/>
      <c r="P64" s="175"/>
    </row>
    <row r="65" spans="1:16" x14ac:dyDescent="0.15">
      <c r="A65" s="175" t="s">
        <v>32</v>
      </c>
      <c r="B65" s="175">
        <f>'将来負担比率（分子）の構造'!I$42</f>
        <v>1172</v>
      </c>
      <c r="C65" s="175"/>
      <c r="D65" s="175"/>
      <c r="E65" s="175">
        <f>'将来負担比率（分子）の構造'!J$42</f>
        <v>1458</v>
      </c>
      <c r="F65" s="175"/>
      <c r="G65" s="175"/>
      <c r="H65" s="175">
        <f>'将来負担比率（分子）の構造'!K$42</f>
        <v>2033</v>
      </c>
      <c r="I65" s="175"/>
      <c r="J65" s="175"/>
      <c r="K65" s="175">
        <f>'将来負担比率（分子）の構造'!L$42</f>
        <v>2926</v>
      </c>
      <c r="L65" s="175"/>
      <c r="M65" s="175"/>
      <c r="N65" s="175">
        <f>'将来負担比率（分子）の構造'!M$42</f>
        <v>1965</v>
      </c>
      <c r="O65" s="175"/>
      <c r="P65" s="175"/>
    </row>
    <row r="66" spans="1:16" x14ac:dyDescent="0.15">
      <c r="A66" s="175" t="s">
        <v>31</v>
      </c>
      <c r="B66" s="175">
        <f>'将来負担比率（分子）の構造'!I$41</f>
        <v>9827</v>
      </c>
      <c r="C66" s="175"/>
      <c r="D66" s="175"/>
      <c r="E66" s="175">
        <f>'将来負担比率（分子）の構造'!J$41</f>
        <v>10010</v>
      </c>
      <c r="F66" s="175"/>
      <c r="G66" s="175"/>
      <c r="H66" s="175">
        <f>'将来負担比率（分子）の構造'!K$41</f>
        <v>10270</v>
      </c>
      <c r="I66" s="175"/>
      <c r="J66" s="175"/>
      <c r="K66" s="175">
        <f>'将来負担比率（分子）の構造'!L$41</f>
        <v>10560</v>
      </c>
      <c r="L66" s="175"/>
      <c r="M66" s="175"/>
      <c r="N66" s="175">
        <f>'将来負担比率（分子）の構造'!M$41</f>
        <v>10689</v>
      </c>
      <c r="O66" s="175"/>
      <c r="P66" s="175"/>
    </row>
    <row r="67" spans="1:16" x14ac:dyDescent="0.15">
      <c r="A67" s="175" t="s">
        <v>71</v>
      </c>
      <c r="B67" s="175" t="e">
        <f>NA()</f>
        <v>#N/A</v>
      </c>
      <c r="C67" s="175">
        <f>IF(ISNUMBER('将来負担比率（分子）の構造'!I$53), IF('将来負担比率（分子）の構造'!I$53 &lt; 0, 0, '将来負担比率（分子）の構造'!I$53), NA())</f>
        <v>5291</v>
      </c>
      <c r="D67" s="175" t="e">
        <f>NA()</f>
        <v>#N/A</v>
      </c>
      <c r="E67" s="175" t="e">
        <f>NA()</f>
        <v>#N/A</v>
      </c>
      <c r="F67" s="175">
        <f>IF(ISNUMBER('将来負担比率（分子）の構造'!J$53), IF('将来負担比率（分子）の構造'!J$53 &lt; 0, 0, '将来負担比率（分子）の構造'!J$53), NA())</f>
        <v>4688</v>
      </c>
      <c r="G67" s="175" t="e">
        <f>NA()</f>
        <v>#N/A</v>
      </c>
      <c r="H67" s="175" t="e">
        <f>NA()</f>
        <v>#N/A</v>
      </c>
      <c r="I67" s="175">
        <f>IF(ISNUMBER('将来負担比率（分子）の構造'!K$53), IF('将来負担比率（分子）の構造'!K$53 &lt; 0, 0, '将来負担比率（分子）の構造'!K$53), NA())</f>
        <v>4049</v>
      </c>
      <c r="J67" s="175" t="e">
        <f>NA()</f>
        <v>#N/A</v>
      </c>
      <c r="K67" s="175" t="e">
        <f>NA()</f>
        <v>#N/A</v>
      </c>
      <c r="L67" s="175">
        <f>IF(ISNUMBER('将来負担比率（分子）の構造'!L$53), IF('将来負担比率（分子）の構造'!L$53 &lt; 0, 0, '将来負担比率（分子）の構造'!L$53), NA())</f>
        <v>3561</v>
      </c>
      <c r="M67" s="175" t="e">
        <f>NA()</f>
        <v>#N/A</v>
      </c>
      <c r="N67" s="175" t="e">
        <f>NA()</f>
        <v>#N/A</v>
      </c>
      <c r="O67" s="175">
        <f>IF(ISNUMBER('将来負担比率（分子）の構造'!M$53), IF('将来負担比率（分子）の構造'!M$53 &lt; 0, 0, '将来負担比率（分子）の構造'!M$53), NA())</f>
        <v>2806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942</v>
      </c>
      <c r="C72" s="179">
        <f>基金残高に係る経年分析!G55</f>
        <v>1000</v>
      </c>
      <c r="D72" s="179">
        <f>基金残高に係る経年分析!H55</f>
        <v>1060</v>
      </c>
    </row>
    <row r="73" spans="1:16" x14ac:dyDescent="0.15">
      <c r="A73" s="178" t="s">
        <v>74</v>
      </c>
      <c r="B73" s="179">
        <f>基金残高に係る経年分析!F56</f>
        <v>244</v>
      </c>
      <c r="C73" s="179">
        <f>基金残高に係る経年分析!G56</f>
        <v>244</v>
      </c>
      <c r="D73" s="179">
        <f>基金残高に係る経年分析!H56</f>
        <v>305</v>
      </c>
    </row>
    <row r="74" spans="1:16" x14ac:dyDescent="0.15">
      <c r="A74" s="178" t="s">
        <v>75</v>
      </c>
      <c r="B74" s="179">
        <f>基金残高に係る経年分析!F57</f>
        <v>2068</v>
      </c>
      <c r="C74" s="179">
        <f>基金残高に係る経年分析!G57</f>
        <v>2266</v>
      </c>
      <c r="D74" s="179">
        <f>基金残高に係る経年分析!H57</f>
        <v>2723</v>
      </c>
    </row>
  </sheetData>
  <sheetProtection algorithmName="SHA-512" hashValue="5RIBv83CVIhZqhc2jVzjbGCWR+aLy2qSi48dCTcnvyAJ4Wmox2U1SyKvXmGD6vOIOh6BZ0GgyW1pImbbFFxTcA==" saltValue="WCMR15Y3hUiRmEoUXNSc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2025-03-14T04:53:38Z</cp:lastPrinted>
  <dcterms:created xsi:type="dcterms:W3CDTF">2025-02-19T01:13:08Z</dcterms:created>
  <dcterms:modified xsi:type="dcterms:W3CDTF">2025-03-27T04:45:19Z</dcterms:modified>
  <cp:category/>
</cp:coreProperties>
</file>