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HTRdbkCnH4AqEwZukztzs4TqLBjfL52FZz3dkeii7BuLzltknQJF+pzYlLMUMZHg16+fwGgJVVDd2FIn3COqg==" workbookSaltValue="8W5F9BmOTDJ7t0WlPDvbe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<sst xmlns="http://schemas.openxmlformats.org/spreadsheetml/2006/main" xmlns:r="http://schemas.openxmlformats.org/officeDocument/2006/relationships" count="114" uniqueCount="114">
  <si>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</si>
  <si>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</si>
  <si>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</si>
  <si>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</si>
  <si>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</si>
  <si>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</si>
  <si>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</si>
  <si>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</si>
  <si>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</si>
  <si>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</si>
  <si>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</si>
  <si>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</si>
  <si>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</si>
  <si>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</si>
  <si>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</si>
  <si>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</si>
  <si>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</si>
  <si>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</si>
  <si>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</si>
  <si>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</si>
  <si>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</si>
  <si>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</si>
  <si>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</si>
  <si>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</si>
  <si>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</si>
  <si>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</si>
  <si>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</si>
  <si>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</si>
  <si>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</si>
  <si>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</si>
  <si>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</si>
  <si>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</si>
  <si>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</si>
  <si>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</si>
  <si>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</si>
  <si>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</si>
  <si>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</si>
  <si>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</si>
  <si>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</si>
  <si>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</si>
  <si>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</si>
  <si>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</si>
  <si>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</si>
  <si>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</si>
  <si>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</si>
  <si>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</si>
  <si>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</si>
  <si>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</si>
  <si>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</si>
  <si>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</si>
  <si>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</si>
  <si>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</si>
  <si>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</si>
  <si>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</si>
  <si>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</si>
  <si>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</si>
  <si>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</si>
  <si>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</si>
  <si>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</si>
  <si>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</si>
  <si>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</si>
  <si>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</si>
  <si>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</si>
  <si>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</si>
  <si>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</si>
  <si>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①経常収支比率
経常収支比率は100％を上回っており、類似団体と同程度の水準にあるが、一般会計繰入金により収支を維持している状況である。今後は、接続率向上による使用料収益の確保と、維持管理費等の費用削減により、収支改善を図っていく必要がある。
②累積欠損金比率
累積欠損金は、生じていない。
③流動比率
全国平均値、類似団体平均値と比較して低い水準となっている。これは企業債償還金が多いことが要因である。支払能力を高めるためにも経営改善が必要である。
④企業債残高対事業規模比率
企業債償還金の全額を一般会計繰入金で賄っているため比率は0%となっている。
⑤経費回収率
類似団体と同程度の水準にあるが、全国平均と比較すると低い水準となっている。100％を下回っており、さらなる経費削減により健全な経営に努める必要がある。
⑥汚水処理原価
類似団体より高い状況となっており、引き続きコスト削減に取り組んでいかなければならない。
⑧水洗化率
類似団体の平均値より低い数値となっている。更なる水洗化率の向上を目指し、戸別訪問や啓発活動等を継続していく必要がある。</t>
    <rPh sb="1" eb="3">
      <t>ケイツネ</t>
    </rPh>
    <rPh sb="3" eb="5">
      <t>シュウシ</t>
    </rPh>
    <rPh sb="5" eb="7">
      <t>ヒリツ</t>
    </rPh>
    <rPh sb="8" eb="10">
      <t>ケイツネ</t>
    </rPh>
    <rPh sb="166" eb="168">
      <t>ヒカク</t>
    </rPh>
    <rPh sb="170" eb="171">
      <t>ヒク</t>
    </rPh>
    <rPh sb="172" eb="174">
      <t>スイジュン</t>
    </rPh>
    <rPh sb="345" eb="347">
      <t>ケンゼン</t>
    </rPh>
    <rPh sb="348" eb="350">
      <t>ケイエイ</t>
    </rPh>
    <rPh sb="354" eb="356">
      <t>ヒツヨウ</t>
    </rPh>
    <rPh sb="369" eb="373">
      <t>ルイジ</t>
    </rPh>
    <rPh sb="393" eb="395">
      <t>サクゲン</t>
    </rPh>
    <phoneticPr fontId="1"/>
  </si>
  <si>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</si>
  <si>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</si>
  <si>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</si>
  <si>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</si>
  <si>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</si>
  <si>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</si>
  <si>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</si>
  <si>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</si>
  <si>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</si>
  <si>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</si>
  <si>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</si>
  <si>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</si>
  <si>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</si>
  <si>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</si>
  <si>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</si>
  <si>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</si>
  <si>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</si>
  <si>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</si>
  <si>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</si>
  <si>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</si>
  <si>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</si>
  <si>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</si>
  <si>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</si>
  <si>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</si>
  <si>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</si>
  <si>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</si>
  <si>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</si>
  <si>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</si>
  <si>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</si>
  <si>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</si>
  <si>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境町</t>
  </si>
  <si>
    <t>法適用</t>
  </si>
  <si>
    <t>下水道事業</t>
  </si>
  <si>
    <t>公共下水道</t>
  </si>
  <si>
    <t>Cd2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</si>
  <si>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</si>
  <si>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</si>
  <si>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</si>
  <si>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</si>
  <si>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</si>
  <si>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</si>
  <si>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</si>
  <si>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</si>
  <si>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</si>
  <si>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</si>
  <si>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</si>
  <si>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類似団体平均値より低い状況にあるが、令和6年度が地方公営企業法適用初年度のため、資産の経過年数が1年となっていることによるものである。
②管渠老朽化率
平成９年より一部供用開始したため、耐用年数を経過した管渠はありません。
③管渠改善率
管渠は法定耐用年数を経過しておらず、更新投資を行っていないため管渠改善率の指数は0％となっている。しかし、将来的な管渠等の老朽化を見据え、ストックマネジメント計画を策定し、維持管理・更新を検討していく必要がある。</t>
    <rPh sb="1" eb="7">
      <t>ユウケイコテ</t>
    </rPh>
    <rPh sb="7" eb="12">
      <t>ゲンカシ</t>
    </rPh>
    <rPh sb="83" eb="85">
      <t>カンキョ</t>
    </rPh>
    <rPh sb="85" eb="89">
      <t>ロウキュ</t>
    </rPh>
    <rPh sb="128" eb="130">
      <t>カンキョ</t>
    </rPh>
    <rPh sb="130" eb="133">
      <t>カイゼ</t>
    </rPh>
    <rPh sb="216" eb="218">
      <t>サクテイ</t>
    </rPh>
    <phoneticPr fontId="1"/>
  </si>
  <si>
    <t>当町の公共下水道の全体計画区域は1184.1㏊（内、認可区域719.8㏊）であり、事業計画に基づき管渠整備率100％を目指し下水道の整備を進めている。
新規整備予定地区も町の中心から徐々に人口密度の低い地区となることや、今後人口減少が予想されることから、長期的な視点で経営を考える必要がある。
将来老朽化に伴う更新も必要になることを見据えると、ストックマネジメント計画の策定により計画的な下水道施設の維持管理に努めなければならない。
公営企業会計適用後には使用料の段階的な引き上げなども視野にいれつつ、健全な下水道経営に取り組む必要がある。</t>
    <rPh sb="185" eb="187">
      <t>サクテイ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</si>
</sst>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39.19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72.22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232.51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zoomScale="80" zoomScaleNormal="8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境町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自治体職員</v>
      </c>
      <c r="AE8" s="20"/>
      <c r="AF8" s="20"/>
      <c r="AG8" s="20"/>
      <c r="AH8" s="20"/>
      <c r="AI8" s="20"/>
      <c r="AJ8" s="20"/>
      <c r="AK8" s="3"/>
      <c r="AL8" s="21">
        <f>データ!S6</f>
        <v>24769</v>
      </c>
      <c r="AM8" s="21"/>
      <c r="AN8" s="21"/>
      <c r="AO8" s="21"/>
      <c r="AP8" s="21"/>
      <c r="AQ8" s="21"/>
      <c r="AR8" s="21"/>
      <c r="AS8" s="21"/>
      <c r="AT8" s="7">
        <f>データ!T6</f>
        <v>46.59</v>
      </c>
      <c r="AU8" s="7"/>
      <c r="AV8" s="7"/>
      <c r="AW8" s="7"/>
      <c r="AX8" s="7"/>
      <c r="AY8" s="7"/>
      <c r="AZ8" s="7"/>
      <c r="BA8" s="7"/>
      <c r="BB8" s="7">
        <f>データ!U6</f>
        <v>531.64</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61.45</v>
      </c>
      <c r="J10" s="7"/>
      <c r="K10" s="7"/>
      <c r="L10" s="7"/>
      <c r="M10" s="7"/>
      <c r="N10" s="7"/>
      <c r="O10" s="7"/>
      <c r="P10" s="7">
        <f>データ!P6</f>
        <v>53.71</v>
      </c>
      <c r="Q10" s="7"/>
      <c r="R10" s="7"/>
      <c r="S10" s="7"/>
      <c r="T10" s="7"/>
      <c r="U10" s="7"/>
      <c r="V10" s="7"/>
      <c r="W10" s="7">
        <f>データ!Q6</f>
        <v>82.58</v>
      </c>
      <c r="X10" s="7"/>
      <c r="Y10" s="7"/>
      <c r="Z10" s="7"/>
      <c r="AA10" s="7"/>
      <c r="AB10" s="7"/>
      <c r="AC10" s="7"/>
      <c r="AD10" s="21">
        <f>データ!R6</f>
        <v>3300</v>
      </c>
      <c r="AE10" s="21"/>
      <c r="AF10" s="21"/>
      <c r="AG10" s="21"/>
      <c r="AH10" s="21"/>
      <c r="AI10" s="21"/>
      <c r="AJ10" s="21"/>
      <c r="AK10" s="2"/>
      <c r="AL10" s="21">
        <f>データ!V6</f>
        <v>13295</v>
      </c>
      <c r="AM10" s="21"/>
      <c r="AN10" s="21"/>
      <c r="AO10" s="21"/>
      <c r="AP10" s="21"/>
      <c r="AQ10" s="21"/>
      <c r="AR10" s="21"/>
      <c r="AS10" s="21"/>
      <c r="AT10" s="7">
        <f>データ!W6</f>
        <v>5.52</v>
      </c>
      <c r="AU10" s="7"/>
      <c r="AV10" s="7"/>
      <c r="AW10" s="7"/>
      <c r="AX10" s="7"/>
      <c r="AY10" s="7"/>
      <c r="AZ10" s="7"/>
      <c r="BA10" s="7"/>
      <c r="BB10" s="7">
        <f>データ!X6</f>
        <v>2408.5100000000002</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65</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QrJqWHLLnwLD4eXWB+hh0Kruq2nBNDuWNrNqbYwvHBThL+q3XF/ALuGlDza0LoXtXzt2e//5xcrzSvrm/HCdw==" saltValue="1AwHZUKGN89dLWVJipG7g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58</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85464</v>
      </c>
      <c r="D6" s="61">
        <f t="shared" si="1"/>
        <v>46</v>
      </c>
      <c r="E6" s="61">
        <f t="shared" si="1"/>
        <v>17</v>
      </c>
      <c r="F6" s="61">
        <f t="shared" si="1"/>
        <v>1</v>
      </c>
      <c r="G6" s="61">
        <f t="shared" si="1"/>
        <v>0</v>
      </c>
      <c r="H6" s="61" t="str">
        <f t="shared" si="1"/>
        <v>茨城県　境町</v>
      </c>
      <c r="I6" s="61" t="str">
        <f t="shared" si="1"/>
        <v>法適用</v>
      </c>
      <c r="J6" s="61" t="str">
        <f t="shared" si="1"/>
        <v>下水道事業</v>
      </c>
      <c r="K6" s="61" t="str">
        <f t="shared" si="1"/>
        <v>公共下水道</v>
      </c>
      <c r="L6" s="61" t="str">
        <f t="shared" si="1"/>
        <v>Cd2</v>
      </c>
      <c r="M6" s="61" t="str">
        <f t="shared" si="1"/>
        <v>自治体職員</v>
      </c>
      <c r="N6" s="69" t="str">
        <f t="shared" si="1"/>
        <v>-</v>
      </c>
      <c r="O6" s="69">
        <f t="shared" si="1"/>
        <v>61.45</v>
      </c>
      <c r="P6" s="69">
        <f t="shared" si="1"/>
        <v>53.71</v>
      </c>
      <c r="Q6" s="69">
        <f t="shared" si="1"/>
        <v>82.58</v>
      </c>
      <c r="R6" s="69">
        <f t="shared" si="1"/>
        <v>3300</v>
      </c>
      <c r="S6" s="69">
        <f t="shared" si="1"/>
        <v>24769</v>
      </c>
      <c r="T6" s="69">
        <f t="shared" si="1"/>
        <v>46.59</v>
      </c>
      <c r="U6" s="69">
        <f t="shared" si="1"/>
        <v>531.64</v>
      </c>
      <c r="V6" s="69">
        <f t="shared" si="1"/>
        <v>13295</v>
      </c>
      <c r="W6" s="69">
        <f t="shared" si="1"/>
        <v>5.52</v>
      </c>
      <c r="X6" s="69">
        <f t="shared" si="1"/>
        <v>2408.5100000000002</v>
      </c>
      <c r="Y6" s="77" t="str">
        <f t="shared" ref="Y6:AH6" si="2">IF(Y7="",NA(),Y7)</f>
        <v>-</v>
      </c>
      <c r="Z6" s="77" t="str">
        <f t="shared" si="2"/>
        <v>-</v>
      </c>
      <c r="AA6" s="77" t="str">
        <f t="shared" si="2"/>
        <v>-</v>
      </c>
      <c r="AB6" s="77" t="str">
        <f t="shared" si="2"/>
        <v>-</v>
      </c>
      <c r="AC6" s="77">
        <f t="shared" si="2"/>
        <v>107.56</v>
      </c>
      <c r="AD6" s="77" t="str">
        <f t="shared" si="2"/>
        <v>-</v>
      </c>
      <c r="AE6" s="77" t="str">
        <f t="shared" si="2"/>
        <v>-</v>
      </c>
      <c r="AF6" s="77" t="str">
        <f t="shared" si="2"/>
        <v>-</v>
      </c>
      <c r="AG6" s="77" t="str">
        <f t="shared" si="2"/>
        <v>-</v>
      </c>
      <c r="AH6" s="77">
        <f t="shared" si="2"/>
        <v>107.83</v>
      </c>
      <c r="AI6" s="69" t="str">
        <f>IF(AI7="","",IF(AI7="-","【-】","【"&amp;SUBSTITUTE(TEXT(AI7,"#,##0.00"),"-","△")&amp;"】"))</f>
        <v>【105.36】</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30.17</v>
      </c>
      <c r="AT6" s="69" t="str">
        <f>IF(AT7="","",IF(AT7="-","【-】","【"&amp;SUBSTITUTE(TEXT(AT7,"#,##0.00"),"-","△")&amp;"】"))</f>
        <v>【3.12】</v>
      </c>
      <c r="AU6" s="77" t="str">
        <f t="shared" ref="AU6:BD6" si="4">IF(AU7="",NA(),AU7)</f>
        <v>-</v>
      </c>
      <c r="AV6" s="77" t="str">
        <f t="shared" si="4"/>
        <v>-</v>
      </c>
      <c r="AW6" s="77" t="str">
        <f t="shared" si="4"/>
        <v>-</v>
      </c>
      <c r="AX6" s="77" t="str">
        <f t="shared" si="4"/>
        <v>-</v>
      </c>
      <c r="AY6" s="77">
        <f t="shared" si="4"/>
        <v>39.19</v>
      </c>
      <c r="AZ6" s="77" t="str">
        <f t="shared" si="4"/>
        <v>-</v>
      </c>
      <c r="BA6" s="77" t="str">
        <f t="shared" si="4"/>
        <v>-</v>
      </c>
      <c r="BB6" s="77" t="str">
        <f t="shared" si="4"/>
        <v>-</v>
      </c>
      <c r="BC6" s="77" t="str">
        <f t="shared" si="4"/>
        <v>-</v>
      </c>
      <c r="BD6" s="77">
        <f t="shared" si="4"/>
        <v>56.13</v>
      </c>
      <c r="BE6" s="69" t="str">
        <f>IF(BE7="","",IF(BE7="-","【-】","【"&amp;SUBSTITUTE(TEXT(BE7,"#,##0.00"),"-","△")&amp;"】"))</f>
        <v>【82.75】</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1343.89</v>
      </c>
      <c r="BP6" s="69" t="str">
        <f>IF(BP7="","",IF(BP7="-","【-】","【"&amp;SUBSTITUTE(TEXT(BP7,"#,##0.00"),"-","△")&amp;"】"))</f>
        <v>【602.56】</v>
      </c>
      <c r="BQ6" s="77" t="str">
        <f t="shared" ref="BQ6:BZ6" si="6">IF(BQ7="",NA(),BQ7)</f>
        <v>-</v>
      </c>
      <c r="BR6" s="77" t="str">
        <f t="shared" si="6"/>
        <v>-</v>
      </c>
      <c r="BS6" s="77" t="str">
        <f t="shared" si="6"/>
        <v>-</v>
      </c>
      <c r="BT6" s="77" t="str">
        <f t="shared" si="6"/>
        <v>-</v>
      </c>
      <c r="BU6" s="77">
        <f t="shared" si="6"/>
        <v>72.22</v>
      </c>
      <c r="BV6" s="77" t="str">
        <f t="shared" si="6"/>
        <v>-</v>
      </c>
      <c r="BW6" s="77" t="str">
        <f t="shared" si="6"/>
        <v>-</v>
      </c>
      <c r="BX6" s="77" t="str">
        <f t="shared" si="6"/>
        <v>-</v>
      </c>
      <c r="BY6" s="77" t="str">
        <f t="shared" si="6"/>
        <v>-</v>
      </c>
      <c r="BZ6" s="77">
        <f t="shared" si="6"/>
        <v>72.84</v>
      </c>
      <c r="CA6" s="69" t="str">
        <f>IF(CA7="","",IF(CA7="-","【-】","【"&amp;SUBSTITUTE(TEXT(CA7,"#,##0.00"),"-","△")&amp;"】"))</f>
        <v>【97.94】</v>
      </c>
      <c r="CB6" s="77" t="str">
        <f t="shared" ref="CB6:CK6" si="7">IF(CB7="",NA(),CB7)</f>
        <v>-</v>
      </c>
      <c r="CC6" s="77" t="str">
        <f t="shared" si="7"/>
        <v>-</v>
      </c>
      <c r="CD6" s="77" t="str">
        <f t="shared" si="7"/>
        <v>-</v>
      </c>
      <c r="CE6" s="77" t="str">
        <f t="shared" si="7"/>
        <v>-</v>
      </c>
      <c r="CF6" s="77">
        <f t="shared" si="7"/>
        <v>232.51</v>
      </c>
      <c r="CG6" s="77" t="str">
        <f t="shared" si="7"/>
        <v>-</v>
      </c>
      <c r="CH6" s="77" t="str">
        <f t="shared" si="7"/>
        <v>-</v>
      </c>
      <c r="CI6" s="77" t="str">
        <f t="shared" si="7"/>
        <v>-</v>
      </c>
      <c r="CJ6" s="77" t="str">
        <f t="shared" si="7"/>
        <v>-</v>
      </c>
      <c r="CK6" s="77">
        <f t="shared" si="7"/>
        <v>232.33</v>
      </c>
      <c r="CL6" s="69" t="str">
        <f>IF(CL7="","",IF(CL7="-","【-】","【"&amp;SUBSTITUTE(TEXT(CL7,"#,##0.00"),"-","△")&amp;"】"))</f>
        <v>【140.98】</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t="str">
        <f t="shared" si="8"/>
        <v>-</v>
      </c>
      <c r="CV6" s="77">
        <f t="shared" si="8"/>
        <v>48.92</v>
      </c>
      <c r="CW6" s="69" t="str">
        <f>IF(CW7="","",IF(CW7="-","【-】","【"&amp;SUBSTITUTE(TEXT(CW7,"#,##0.00"),"-","△")&amp;"】"))</f>
        <v>【60.13】</v>
      </c>
      <c r="CX6" s="77" t="str">
        <f t="shared" ref="CX6:DG6" si="9">IF(CX7="",NA(),CX7)</f>
        <v>-</v>
      </c>
      <c r="CY6" s="77" t="str">
        <f t="shared" si="9"/>
        <v>-</v>
      </c>
      <c r="CZ6" s="77" t="str">
        <f t="shared" si="9"/>
        <v>-</v>
      </c>
      <c r="DA6" s="77" t="str">
        <f t="shared" si="9"/>
        <v>-</v>
      </c>
      <c r="DB6" s="77">
        <f t="shared" si="9"/>
        <v>75.23</v>
      </c>
      <c r="DC6" s="77" t="str">
        <f t="shared" si="9"/>
        <v>-</v>
      </c>
      <c r="DD6" s="77" t="str">
        <f t="shared" si="9"/>
        <v>-</v>
      </c>
      <c r="DE6" s="77" t="str">
        <f t="shared" si="9"/>
        <v>-</v>
      </c>
      <c r="DF6" s="77" t="str">
        <f t="shared" si="9"/>
        <v>-</v>
      </c>
      <c r="DG6" s="77">
        <f t="shared" si="9"/>
        <v>80.760000000000005</v>
      </c>
      <c r="DH6" s="69" t="str">
        <f>IF(DH7="","",IF(DH7="-","【-】","【"&amp;SUBSTITUTE(TEXT(DH7,"#,##0.00"),"-","△")&amp;"】"))</f>
        <v>【96.00】</v>
      </c>
      <c r="DI6" s="77" t="str">
        <f t="shared" ref="DI6:DR6" si="10">IF(DI7="",NA(),DI7)</f>
        <v>-</v>
      </c>
      <c r="DJ6" s="77" t="str">
        <f t="shared" si="10"/>
        <v>-</v>
      </c>
      <c r="DK6" s="77" t="str">
        <f t="shared" si="10"/>
        <v>-</v>
      </c>
      <c r="DL6" s="77" t="str">
        <f t="shared" si="10"/>
        <v>-</v>
      </c>
      <c r="DM6" s="77">
        <f t="shared" si="10"/>
        <v>3.19</v>
      </c>
      <c r="DN6" s="77" t="str">
        <f t="shared" si="10"/>
        <v>-</v>
      </c>
      <c r="DO6" s="77" t="str">
        <f t="shared" si="10"/>
        <v>-</v>
      </c>
      <c r="DP6" s="77" t="str">
        <f t="shared" si="10"/>
        <v>-</v>
      </c>
      <c r="DQ6" s="77" t="str">
        <f t="shared" si="10"/>
        <v>-</v>
      </c>
      <c r="DR6" s="77">
        <f t="shared" si="10"/>
        <v>22.1</v>
      </c>
      <c r="DS6" s="69" t="str">
        <f>IF(DS7="","",IF(DS7="-","【-】","【"&amp;SUBSTITUTE(TEXT(DS7,"#,##0.00"),"-","△")&amp;"】"))</f>
        <v>【42.20】</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【9.46】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4.e-002</v>
      </c>
      <c r="EO6" s="69" t="str">
        <f>IF(EO7="","",IF(EO7="-","【-】","【"&amp;SUBSTITUTE(TEXT(EO7,"#,##0.00"),"-","△")&amp;"】"))</f>
        <v>【0.19】</v>
      </c>
    </row>
    <row r="7" spans="1:148" s="55" customFormat="1">
      <c r="A7" s="56"/>
      <c r="B7" s="62">
        <v>2024</v>
      </c>
      <c r="C7" s="62">
        <v>85464</v>
      </c>
      <c r="D7" s="62">
        <v>46</v>
      </c>
      <c r="E7" s="62">
        <v>17</v>
      </c>
      <c r="F7" s="62">
        <v>1</v>
      </c>
      <c r="G7" s="62">
        <v>0</v>
      </c>
      <c r="H7" s="62" t="s">
        <v>96</v>
      </c>
      <c r="I7" s="62" t="s">
        <v>97</v>
      </c>
      <c r="J7" s="62" t="s">
        <v>98</v>
      </c>
      <c r="K7" s="62" t="s">
        <v>99</v>
      </c>
      <c r="L7" s="62" t="s">
        <v>100</v>
      </c>
      <c r="M7" s="62" t="s">
        <v>101</v>
      </c>
      <c r="N7" s="70" t="s">
        <v>102</v>
      </c>
      <c r="O7" s="70">
        <v>61.45</v>
      </c>
      <c r="P7" s="70">
        <v>53.71</v>
      </c>
      <c r="Q7" s="70">
        <v>82.58</v>
      </c>
      <c r="R7" s="70">
        <v>3300</v>
      </c>
      <c r="S7" s="70">
        <v>24769</v>
      </c>
      <c r="T7" s="70">
        <v>46.59</v>
      </c>
      <c r="U7" s="70">
        <v>531.64</v>
      </c>
      <c r="V7" s="70">
        <v>13295</v>
      </c>
      <c r="W7" s="70">
        <v>5.52</v>
      </c>
      <c r="X7" s="70">
        <v>2408.5100000000002</v>
      </c>
      <c r="Y7" s="70" t="s">
        <v>102</v>
      </c>
      <c r="Z7" s="70" t="s">
        <v>102</v>
      </c>
      <c r="AA7" s="70" t="s">
        <v>102</v>
      </c>
      <c r="AB7" s="70" t="s">
        <v>102</v>
      </c>
      <c r="AC7" s="70">
        <v>107.56</v>
      </c>
      <c r="AD7" s="70" t="s">
        <v>102</v>
      </c>
      <c r="AE7" s="70" t="s">
        <v>102</v>
      </c>
      <c r="AF7" s="70" t="s">
        <v>102</v>
      </c>
      <c r="AG7" s="70" t="s">
        <v>102</v>
      </c>
      <c r="AH7" s="70">
        <v>107.83</v>
      </c>
      <c r="AI7" s="70">
        <v>105.36</v>
      </c>
      <c r="AJ7" s="70" t="s">
        <v>102</v>
      </c>
      <c r="AK7" s="70" t="s">
        <v>102</v>
      </c>
      <c r="AL7" s="70" t="s">
        <v>102</v>
      </c>
      <c r="AM7" s="70" t="s">
        <v>102</v>
      </c>
      <c r="AN7" s="70">
        <v>0</v>
      </c>
      <c r="AO7" s="70" t="s">
        <v>102</v>
      </c>
      <c r="AP7" s="70" t="s">
        <v>102</v>
      </c>
      <c r="AQ7" s="70" t="s">
        <v>102</v>
      </c>
      <c r="AR7" s="70" t="s">
        <v>102</v>
      </c>
      <c r="AS7" s="70">
        <v>30.17</v>
      </c>
      <c r="AT7" s="70">
        <v>3.12</v>
      </c>
      <c r="AU7" s="70" t="s">
        <v>102</v>
      </c>
      <c r="AV7" s="70" t="s">
        <v>102</v>
      </c>
      <c r="AW7" s="70" t="s">
        <v>102</v>
      </c>
      <c r="AX7" s="70" t="s">
        <v>102</v>
      </c>
      <c r="AY7" s="70">
        <v>39.19</v>
      </c>
      <c r="AZ7" s="70" t="s">
        <v>102</v>
      </c>
      <c r="BA7" s="70" t="s">
        <v>102</v>
      </c>
      <c r="BB7" s="70" t="s">
        <v>102</v>
      </c>
      <c r="BC7" s="70" t="s">
        <v>102</v>
      </c>
      <c r="BD7" s="70">
        <v>56.13</v>
      </c>
      <c r="BE7" s="70">
        <v>82.75</v>
      </c>
      <c r="BF7" s="70" t="s">
        <v>102</v>
      </c>
      <c r="BG7" s="70" t="s">
        <v>102</v>
      </c>
      <c r="BH7" s="70" t="s">
        <v>102</v>
      </c>
      <c r="BI7" s="70" t="s">
        <v>102</v>
      </c>
      <c r="BJ7" s="70">
        <v>0</v>
      </c>
      <c r="BK7" s="70" t="s">
        <v>102</v>
      </c>
      <c r="BL7" s="70" t="s">
        <v>102</v>
      </c>
      <c r="BM7" s="70" t="s">
        <v>102</v>
      </c>
      <c r="BN7" s="70" t="s">
        <v>102</v>
      </c>
      <c r="BO7" s="70">
        <v>1343.89</v>
      </c>
      <c r="BP7" s="70">
        <v>602.55999999999995</v>
      </c>
      <c r="BQ7" s="70" t="s">
        <v>102</v>
      </c>
      <c r="BR7" s="70" t="s">
        <v>102</v>
      </c>
      <c r="BS7" s="70" t="s">
        <v>102</v>
      </c>
      <c r="BT7" s="70" t="s">
        <v>102</v>
      </c>
      <c r="BU7" s="70">
        <v>72.22</v>
      </c>
      <c r="BV7" s="70" t="s">
        <v>102</v>
      </c>
      <c r="BW7" s="70" t="s">
        <v>102</v>
      </c>
      <c r="BX7" s="70" t="s">
        <v>102</v>
      </c>
      <c r="BY7" s="70" t="s">
        <v>102</v>
      </c>
      <c r="BZ7" s="70">
        <v>72.84</v>
      </c>
      <c r="CA7" s="70">
        <v>97.94</v>
      </c>
      <c r="CB7" s="70" t="s">
        <v>102</v>
      </c>
      <c r="CC7" s="70" t="s">
        <v>102</v>
      </c>
      <c r="CD7" s="70" t="s">
        <v>102</v>
      </c>
      <c r="CE7" s="70" t="s">
        <v>102</v>
      </c>
      <c r="CF7" s="70">
        <v>232.51</v>
      </c>
      <c r="CG7" s="70" t="s">
        <v>102</v>
      </c>
      <c r="CH7" s="70" t="s">
        <v>102</v>
      </c>
      <c r="CI7" s="70" t="s">
        <v>102</v>
      </c>
      <c r="CJ7" s="70" t="s">
        <v>102</v>
      </c>
      <c r="CK7" s="70">
        <v>232.33</v>
      </c>
      <c r="CL7" s="70">
        <v>140.97999999999999</v>
      </c>
      <c r="CM7" s="70" t="s">
        <v>102</v>
      </c>
      <c r="CN7" s="70" t="s">
        <v>102</v>
      </c>
      <c r="CO7" s="70" t="s">
        <v>102</v>
      </c>
      <c r="CP7" s="70" t="s">
        <v>102</v>
      </c>
      <c r="CQ7" s="70" t="s">
        <v>102</v>
      </c>
      <c r="CR7" s="70" t="s">
        <v>102</v>
      </c>
      <c r="CS7" s="70" t="s">
        <v>102</v>
      </c>
      <c r="CT7" s="70" t="s">
        <v>102</v>
      </c>
      <c r="CU7" s="70" t="s">
        <v>102</v>
      </c>
      <c r="CV7" s="70">
        <v>48.92</v>
      </c>
      <c r="CW7" s="70">
        <v>60.13</v>
      </c>
      <c r="CX7" s="70" t="s">
        <v>102</v>
      </c>
      <c r="CY7" s="70" t="s">
        <v>102</v>
      </c>
      <c r="CZ7" s="70" t="s">
        <v>102</v>
      </c>
      <c r="DA7" s="70" t="s">
        <v>102</v>
      </c>
      <c r="DB7" s="70">
        <v>75.23</v>
      </c>
      <c r="DC7" s="70" t="s">
        <v>102</v>
      </c>
      <c r="DD7" s="70" t="s">
        <v>102</v>
      </c>
      <c r="DE7" s="70" t="s">
        <v>102</v>
      </c>
      <c r="DF7" s="70" t="s">
        <v>102</v>
      </c>
      <c r="DG7" s="70">
        <v>80.760000000000005</v>
      </c>
      <c r="DH7" s="70">
        <v>96</v>
      </c>
      <c r="DI7" s="70" t="s">
        <v>102</v>
      </c>
      <c r="DJ7" s="70" t="s">
        <v>102</v>
      </c>
      <c r="DK7" s="70" t="s">
        <v>102</v>
      </c>
      <c r="DL7" s="70" t="s">
        <v>102</v>
      </c>
      <c r="DM7" s="70">
        <v>3.19</v>
      </c>
      <c r="DN7" s="70" t="s">
        <v>102</v>
      </c>
      <c r="DO7" s="70" t="s">
        <v>102</v>
      </c>
      <c r="DP7" s="70" t="s">
        <v>102</v>
      </c>
      <c r="DQ7" s="70" t="s">
        <v>102</v>
      </c>
      <c r="DR7" s="70">
        <v>22.1</v>
      </c>
      <c r="DS7" s="70">
        <v>42.2</v>
      </c>
      <c r="DT7" s="70" t="s">
        <v>102</v>
      </c>
      <c r="DU7" s="70" t="s">
        <v>102</v>
      </c>
      <c r="DV7" s="70" t="s">
        <v>102</v>
      </c>
      <c r="DW7" s="70" t="s">
        <v>102</v>
      </c>
      <c r="DX7" s="70">
        <v>0</v>
      </c>
      <c r="DY7" s="70" t="s">
        <v>102</v>
      </c>
      <c r="DZ7" s="70" t="s">
        <v>102</v>
      </c>
      <c r="EA7" s="70" t="s">
        <v>102</v>
      </c>
      <c r="EB7" s="70" t="s">
        <v>102</v>
      </c>
      <c r="EC7" s="70">
        <v>0</v>
      </c>
      <c r="ED7" s="70">
        <v>9.4600000000000009</v>
      </c>
      <c r="EE7" s="70" t="s">
        <v>102</v>
      </c>
      <c r="EF7" s="70" t="s">
        <v>102</v>
      </c>
      <c r="EG7" s="70" t="s">
        <v>102</v>
      </c>
      <c r="EH7" s="70" t="s">
        <v>102</v>
      </c>
      <c r="EI7" s="70">
        <v>0</v>
      </c>
      <c r="EJ7" s="70" t="s">
        <v>102</v>
      </c>
      <c r="EK7" s="70" t="s">
        <v>102</v>
      </c>
      <c r="EL7" s="70" t="s">
        <v>102</v>
      </c>
      <c r="EM7" s="70" t="s">
        <v>102</v>
      </c>
      <c r="EN7" s="70">
        <v>4.e-002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2025-12-23T05:57:58Z</dcterms:created>
  <dcterms:modified xsi:type="dcterms:W3CDTF">2026-02-18T02:35:23Z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2026-02-18T02:35:23Z</vt:filetime>
  </property>
</Properties>
</file>