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2rdSk+UddzQKkdvLRQtuuGjoq4f7AxgvBuSOWJlk00hqm+Hs8W+pHaz1otpOueJCK66C26eVE0pa6W0yfMxhgA==" workbookSaltValue="x76nm61ZpH06XAwDm2GcC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<sst xmlns="http://schemas.openxmlformats.org/spreadsheetml/2006/main" xmlns:r="http://schemas.openxmlformats.org/officeDocument/2006/relationships" count="114" uniqueCount="114">
  <si>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</si>
  <si>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</si>
  <si>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</si>
  <si>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</si>
  <si>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</si>
  <si>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</si>
  <si>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</si>
  <si>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</si>
  <si>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</si>
  <si>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</si>
  <si>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</si>
  <si>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</si>
  <si>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</si>
  <si>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</si>
  <si>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</si>
  <si>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</si>
  <si>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</si>
  <si>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</si>
  <si>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</si>
  <si>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</si>
  <si>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</si>
  <si>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</si>
  <si>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</si>
  <si>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</si>
  <si>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</si>
  <si>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</si>
  <si>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</si>
  <si>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</si>
  <si>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</si>
  <si>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</si>
  <si>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</si>
  <si>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</si>
  <si>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</si>
  <si>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</si>
  <si>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</si>
  <si>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</si>
  <si>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</si>
  <si>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</si>
  <si>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</si>
  <si>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</si>
  <si>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</si>
  <si>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</si>
  <si>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</si>
  <si>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</si>
  <si>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</si>
  <si>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</si>
  <si>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</si>
  <si>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</si>
  <si>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</si>
  <si>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</si>
  <si>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</si>
  <si>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</si>
  <si>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</si>
  <si>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</si>
  <si>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</si>
  <si>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</si>
  <si>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</si>
  <si>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</si>
  <si>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</si>
  <si>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</si>
  <si>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</si>
  <si>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</si>
  <si>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</si>
  <si>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</si>
  <si>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</si>
  <si>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</si>
  <si>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</si>
  <si>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</si>
  <si>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</si>
  <si>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</si>
  <si>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</si>
  <si>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</si>
  <si>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</si>
  <si>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</si>
  <si>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</si>
  <si>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</si>
  <si>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</si>
  <si>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</si>
  <si>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</si>
  <si>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</si>
  <si>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</si>
  <si>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</si>
  <si>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</si>
  <si>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</si>
  <si>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</si>
  <si>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</si>
  <si>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</si>
  <si>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</si>
  <si>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</si>
  <si>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</si>
  <si>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</si>
  <si>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</si>
  <si>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</si>
  <si>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</si>
  <si>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</si>
  <si>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境町</t>
  </si>
  <si>
    <t>法適用</t>
  </si>
  <si>
    <t>下水道事業</t>
  </si>
  <si>
    <t>農業集落排水</t>
  </si>
  <si>
    <t>F2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</si>
  <si>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</si>
  <si>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</si>
  <si>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</si>
  <si>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</si>
  <si>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</si>
  <si>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</si>
  <si>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</si>
  <si>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</si>
  <si>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</si>
  <si>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</si>
  <si>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</si>
  <si>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当町の農業集落排水事業は、全体計画５地区のうち、４地区が事業完了し、残り１地区は現在のところ事業未定のため４地区の維持管理を中心とした収益的収支による経営が基本となってる。
　各施設の老朽化により、使用料収入に対し維持管理に要する費用の支出増加が問題となってる。
　企業債の償還は令和３年度にピークを迎えたが、依然として総支出の大部分を占めており、一般会計からの基準外繰入の増大が懸念され、今後使用料収入の改定に進展することも考えられる。
　老朽化対策としては、処理施設等の施設の更新時期が近付いており、今後の更新を効率的に実施していくため最適整備構想に基づき、施設の統廃合時期を視野に入れつつ経営の安定化を図っていく必要がある。</t>
    <rPh sb="1" eb="2">
      <t>トウ</t>
    </rPh>
    <rPh sb="2" eb="3">
      <t>マチ</t>
    </rPh>
    <rPh sb="4" eb="6">
      <t>ノウギョウ</t>
    </rPh>
    <rPh sb="6" eb="8">
      <t>シュウラク</t>
    </rPh>
    <rPh sb="8" eb="10">
      <t>ハイスイ</t>
    </rPh>
    <rPh sb="10" eb="12">
      <t>ジギョウ</t>
    </rPh>
    <rPh sb="14" eb="16">
      <t>ゼンタイ</t>
    </rPh>
    <rPh sb="16" eb="18">
      <t>ケイカク</t>
    </rPh>
    <rPh sb="19" eb="21">
      <t>チク</t>
    </rPh>
    <rPh sb="26" eb="28">
      <t>チク</t>
    </rPh>
    <rPh sb="29" eb="31">
      <t>ジギョウ</t>
    </rPh>
    <rPh sb="31" eb="33">
      <t>カンリョウ</t>
    </rPh>
    <rPh sb="35" eb="36">
      <t>ノコ</t>
    </rPh>
    <rPh sb="38" eb="40">
      <t>チク</t>
    </rPh>
    <rPh sb="41" eb="43">
      <t>ゲンザイ</t>
    </rPh>
    <rPh sb="47" eb="49">
      <t>ジギョウ</t>
    </rPh>
    <rPh sb="49" eb="51">
      <t>ミテイ</t>
    </rPh>
    <rPh sb="55" eb="57">
      <t>チク</t>
    </rPh>
    <rPh sb="58" eb="60">
      <t>イジ</t>
    </rPh>
    <rPh sb="60" eb="62">
      <t>カンリ</t>
    </rPh>
    <rPh sb="63" eb="65">
      <t>チュウシン</t>
    </rPh>
    <rPh sb="68" eb="71">
      <t>シュウエキテキ</t>
    </rPh>
    <rPh sb="71" eb="73">
      <t>シュウシ</t>
    </rPh>
    <rPh sb="76" eb="78">
      <t>ケイエイ</t>
    </rPh>
    <rPh sb="79" eb="81">
      <t>キホン</t>
    </rPh>
    <rPh sb="89" eb="90">
      <t>カク</t>
    </rPh>
    <rPh sb="90" eb="92">
      <t>シセツ</t>
    </rPh>
    <rPh sb="93" eb="96">
      <t>ロウキュウカ</t>
    </rPh>
    <rPh sb="100" eb="103">
      <t>シヨウリョウ</t>
    </rPh>
    <rPh sb="103" eb="105">
      <t>シュウニュウ</t>
    </rPh>
    <rPh sb="106" eb="107">
      <t>タイ</t>
    </rPh>
    <rPh sb="108" eb="110">
      <t>イジ</t>
    </rPh>
    <rPh sb="110" eb="112">
      <t>カンリ</t>
    </rPh>
    <rPh sb="113" eb="114">
      <t>ヨウ</t>
    </rPh>
    <rPh sb="116" eb="118">
      <t>ヒヨウ</t>
    </rPh>
    <rPh sb="119" eb="121">
      <t>シシュツ</t>
    </rPh>
    <rPh sb="121" eb="123">
      <t>ゾウカ</t>
    </rPh>
    <rPh sb="124" eb="126">
      <t>モンダイ</t>
    </rPh>
    <rPh sb="134" eb="136">
      <t>キギョウ</t>
    </rPh>
    <rPh sb="136" eb="137">
      <t>サイ</t>
    </rPh>
    <rPh sb="138" eb="140">
      <t>ショウカン</t>
    </rPh>
    <rPh sb="141" eb="143">
      <t>レイワ</t>
    </rPh>
    <rPh sb="144" eb="146">
      <t>ネンド</t>
    </rPh>
    <rPh sb="151" eb="152">
      <t>ムカ</t>
    </rPh>
    <rPh sb="156" eb="158">
      <t>イゼン</t>
    </rPh>
    <rPh sb="161" eb="164">
      <t>ソウシシュツ</t>
    </rPh>
    <rPh sb="165" eb="168">
      <t>ダイブブン</t>
    </rPh>
    <rPh sb="169" eb="170">
      <t>シ</t>
    </rPh>
    <rPh sb="175" eb="177">
      <t>イッパン</t>
    </rPh>
    <rPh sb="177" eb="179">
      <t>カイケイ</t>
    </rPh>
    <rPh sb="182" eb="184">
      <t>キジュン</t>
    </rPh>
    <rPh sb="184" eb="185">
      <t>ガイ</t>
    </rPh>
    <rPh sb="288" eb="290">
      <t>ジキ</t>
    </rPh>
    <phoneticPr fontId="1"/>
  </si>
  <si>
    <t>①有形固定資産減価償却率
　法適用初年度の決算であり、減価償却累計額が小さいため値も低くなっている。
②管渠老朽化率　③管渠改善率
　既設管渠については、現段階で法定耐用年数を超えている個所はなく、老朽化による大きな影響は見られない。一方、処理場については設備等の老朽化が進行しており、優先順位をつけて修繕を行っている。
　今後は修繕・更新していくだけでなく、広域化・共同化について検討を進めていく。
　</t>
    <rPh sb="1" eb="3">
      <t>ユウケイ</t>
    </rPh>
    <rPh sb="3" eb="5">
      <t>コテイ</t>
    </rPh>
    <rPh sb="5" eb="7">
      <t>シサン</t>
    </rPh>
    <rPh sb="7" eb="9">
      <t>ゲンカ</t>
    </rPh>
    <rPh sb="9" eb="11">
      <t>ショウキャク</t>
    </rPh>
    <rPh sb="11" eb="12">
      <t>リツ</t>
    </rPh>
    <rPh sb="14" eb="15">
      <t>ホウ</t>
    </rPh>
    <rPh sb="15" eb="17">
      <t>テキヨウ</t>
    </rPh>
    <rPh sb="17" eb="20">
      <t>ショネンド</t>
    </rPh>
    <rPh sb="21" eb="23">
      <t>ケッサン</t>
    </rPh>
    <rPh sb="27" eb="29">
      <t>ゲンカ</t>
    </rPh>
    <rPh sb="29" eb="31">
      <t>ショウキャク</t>
    </rPh>
    <rPh sb="31" eb="34">
      <t>ルイケイガク</t>
    </rPh>
    <rPh sb="35" eb="36">
      <t>チイ</t>
    </rPh>
    <rPh sb="40" eb="41">
      <t>アタイ</t>
    </rPh>
    <rPh sb="42" eb="43">
      <t>ヒク</t>
    </rPh>
    <rPh sb="52" eb="54">
      <t>カンキョ</t>
    </rPh>
    <rPh sb="54" eb="57">
      <t>ロウキュウカ</t>
    </rPh>
    <rPh sb="57" eb="58">
      <t>リツ</t>
    </rPh>
    <rPh sb="60" eb="62">
      <t>カンキョ</t>
    </rPh>
    <rPh sb="62" eb="64">
      <t>カイゼン</t>
    </rPh>
    <rPh sb="64" eb="65">
      <t>リツ</t>
    </rPh>
    <rPh sb="67" eb="69">
      <t>キセツ</t>
    </rPh>
    <rPh sb="69" eb="71">
      <t>カンキョ</t>
    </rPh>
    <rPh sb="77" eb="80">
      <t>ゲンダンカイ</t>
    </rPh>
    <rPh sb="81" eb="83">
      <t>ホウテイ</t>
    </rPh>
    <rPh sb="83" eb="85">
      <t>タイヨウ</t>
    </rPh>
    <rPh sb="85" eb="87">
      <t>ネンスウ</t>
    </rPh>
    <rPh sb="88" eb="89">
      <t>コ</t>
    </rPh>
    <rPh sb="93" eb="95">
      <t>カショ</t>
    </rPh>
    <rPh sb="99" eb="102">
      <t>ロウキュウカ</t>
    </rPh>
    <rPh sb="105" eb="106">
      <t>オオ</t>
    </rPh>
    <rPh sb="108" eb="110">
      <t>エイキョウ</t>
    </rPh>
    <rPh sb="111" eb="112">
      <t>ミ</t>
    </rPh>
    <rPh sb="117" eb="119">
      <t>イッポウ</t>
    </rPh>
    <rPh sb="120" eb="123">
      <t>ショリジョウ</t>
    </rPh>
    <rPh sb="128" eb="130">
      <t>セツビ</t>
    </rPh>
    <rPh sb="130" eb="131">
      <t>トウ</t>
    </rPh>
    <rPh sb="132" eb="135">
      <t>ロウキュウカ</t>
    </rPh>
    <rPh sb="136" eb="138">
      <t>シンコウ</t>
    </rPh>
    <rPh sb="143" eb="145">
      <t>ユウセン</t>
    </rPh>
    <rPh sb="145" eb="147">
      <t>ジュンイ</t>
    </rPh>
    <rPh sb="151" eb="153">
      <t>シュウゼン</t>
    </rPh>
    <rPh sb="154" eb="155">
      <t>オコナ</t>
    </rPh>
    <rPh sb="162" eb="164">
      <t>コンゴ</t>
    </rPh>
    <rPh sb="165" eb="167">
      <t>シュウゼン</t>
    </rPh>
    <rPh sb="168" eb="170">
      <t>コウシン</t>
    </rPh>
    <rPh sb="180" eb="183">
      <t>コウイキカ</t>
    </rPh>
    <rPh sb="184" eb="187">
      <t>キョウドウカ</t>
    </rPh>
    <rPh sb="191" eb="193">
      <t>ケントウ</t>
    </rPh>
    <rPh sb="194" eb="195">
      <t>スス</t>
    </rPh>
    <phoneticPr fontId="1"/>
  </si>
  <si>
    <t>①経常収支比率
　経常収支比率は100％を上回っており、類似団体と同程度の水準にあるが、一般会計繰入金により収支を維持している状況である。今後は経営の安定を図るためには収入に対する経営改善の取組が必要となってくる。
②累積欠損金比率
　累積欠損金は生じていない。
③流動比率
　企業債に係る流動負債が大きく、流動比率を低下させる要因となっている。支払い能力を高めるために経営改善が必要となってくる。今後は企業債残高の減少に伴い指標が改善されていく。
④企業債残高対事業規模比率
　企業債償還金の全額を一般会計繰入金で賄っているため比率は0％となっている。
⑤経費回収率
　年々、老朽化に伴い管渠や処理施設等設備の突発的な修繕により営業費用が増加していることから、維持管理費用の削減や使用料収入の確保に努めていきたい。
⑥汚水処理原価
　類似団体平均と同程度となったが、今後も費用の削減と使用料の確保に努めていきたい。
⑦施設利用率　
　施設利用率は比較的高い状況で推移しているため、今後も適正に施設が稼働するよう努めていく。
⑧水洗化率
　水洗化率は平均程度の水準にあるが、今後地区内人口の減少が見込まれるので水洗化率が減少しないよう維持継続していく。
　</t>
    <rPh sb="1" eb="3">
      <t>ケイジョウ</t>
    </rPh>
    <rPh sb="3" eb="5">
      <t>シュウシ</t>
    </rPh>
    <rPh sb="5" eb="7">
      <t>ヒリツ</t>
    </rPh>
    <rPh sb="11" eb="13">
      <t>シュウシ</t>
    </rPh>
    <rPh sb="13" eb="15">
      <t>ヒリツ</t>
    </rPh>
    <rPh sb="21" eb="23">
      <t>ウワマワ</t>
    </rPh>
    <rPh sb="28" eb="30">
      <t>ルイジ</t>
    </rPh>
    <rPh sb="30" eb="32">
      <t>ダンタイ</t>
    </rPh>
    <rPh sb="33" eb="36">
      <t>ドウテイド</t>
    </rPh>
    <rPh sb="37" eb="39">
      <t>スイジュン</t>
    </rPh>
    <rPh sb="44" eb="46">
      <t>イッパン</t>
    </rPh>
    <rPh sb="46" eb="48">
      <t>カイケイ</t>
    </rPh>
    <rPh sb="48" eb="50">
      <t>クリイレ</t>
    </rPh>
    <rPh sb="50" eb="51">
      <t>キン</t>
    </rPh>
    <rPh sb="54" eb="56">
      <t>シュウシ</t>
    </rPh>
    <rPh sb="57" eb="59">
      <t>イジ</t>
    </rPh>
    <rPh sb="63" eb="65">
      <t>ジョウキョウ</t>
    </rPh>
    <rPh sb="69" eb="71">
      <t>コンゴ</t>
    </rPh>
    <rPh sb="72" eb="74">
      <t>ケイエイ</t>
    </rPh>
    <rPh sb="75" eb="77">
      <t>アンテイ</t>
    </rPh>
    <rPh sb="78" eb="79">
      <t>ハカ</t>
    </rPh>
    <rPh sb="84" eb="88">
      <t>シュウニュウニタイ</t>
    </rPh>
    <rPh sb="90" eb="92">
      <t>ケイエイ</t>
    </rPh>
    <rPh sb="92" eb="94">
      <t>カイゼン</t>
    </rPh>
    <rPh sb="95" eb="96">
      <t>ト</t>
    </rPh>
    <rPh sb="96" eb="97">
      <t>クミ</t>
    </rPh>
    <rPh sb="98" eb="100">
      <t>ヒツヨウ</t>
    </rPh>
    <rPh sb="109" eb="111">
      <t>ルイセキ</t>
    </rPh>
    <rPh sb="111" eb="113">
      <t>ケッソン</t>
    </rPh>
    <rPh sb="113" eb="114">
      <t>キン</t>
    </rPh>
    <rPh sb="114" eb="116">
      <t>ヒリツ</t>
    </rPh>
    <rPh sb="118" eb="120">
      <t>ルイセキ</t>
    </rPh>
    <rPh sb="120" eb="122">
      <t>ケッソン</t>
    </rPh>
    <rPh sb="122" eb="123">
      <t>キン</t>
    </rPh>
    <rPh sb="124" eb="125">
      <t>ショウ</t>
    </rPh>
    <rPh sb="133" eb="135">
      <t>リュウドウ</t>
    </rPh>
    <rPh sb="135" eb="137">
      <t>ヒリツ</t>
    </rPh>
    <rPh sb="139" eb="141">
      <t>キギョウ</t>
    </rPh>
    <rPh sb="141" eb="142">
      <t>サイ</t>
    </rPh>
    <rPh sb="143" eb="144">
      <t>カカ</t>
    </rPh>
    <rPh sb="145" eb="147">
      <t>リュウドウ</t>
    </rPh>
    <rPh sb="147" eb="149">
      <t>フサイ</t>
    </rPh>
    <rPh sb="150" eb="151">
      <t>オオ</t>
    </rPh>
    <rPh sb="154" eb="156">
      <t>リュウドウ</t>
    </rPh>
    <rPh sb="156" eb="158">
      <t>ヒリツ</t>
    </rPh>
    <rPh sb="159" eb="161">
      <t>テイカ</t>
    </rPh>
    <rPh sb="164" eb="166">
      <t>ヨウイン</t>
    </rPh>
    <rPh sb="173" eb="175">
      <t>シハラ</t>
    </rPh>
    <rPh sb="176" eb="178">
      <t>ノウリョク</t>
    </rPh>
    <rPh sb="179" eb="180">
      <t>タカ</t>
    </rPh>
    <rPh sb="185" eb="187">
      <t>ケイエイ</t>
    </rPh>
    <rPh sb="187" eb="189">
      <t>カイゼン</t>
    </rPh>
    <rPh sb="190" eb="192">
      <t>ヒツヨウ</t>
    </rPh>
    <rPh sb="199" eb="201">
      <t>コンゴ</t>
    </rPh>
    <rPh sb="202" eb="204">
      <t>キギョウ</t>
    </rPh>
    <rPh sb="204" eb="205">
      <t>サイ</t>
    </rPh>
    <rPh sb="205" eb="207">
      <t>ザンダカ</t>
    </rPh>
    <rPh sb="208" eb="210">
      <t>ゲンショウ</t>
    </rPh>
    <rPh sb="211" eb="212">
      <t>トモナ</t>
    </rPh>
    <rPh sb="213" eb="215">
      <t>シヒョウ</t>
    </rPh>
    <rPh sb="216" eb="218">
      <t>カイゼン</t>
    </rPh>
    <rPh sb="226" eb="228">
      <t>キギョウ</t>
    </rPh>
    <rPh sb="228" eb="229">
      <t>サイ</t>
    </rPh>
    <rPh sb="229" eb="231">
      <t>ザンダカ</t>
    </rPh>
    <rPh sb="231" eb="232">
      <t>タイ</t>
    </rPh>
    <rPh sb="232" eb="234">
      <t>ジギョウ</t>
    </rPh>
    <rPh sb="234" eb="236">
      <t>キボ</t>
    </rPh>
    <rPh sb="236" eb="238">
      <t>ヒリツ</t>
    </rPh>
    <rPh sb="240" eb="242">
      <t>キギョウ</t>
    </rPh>
    <rPh sb="242" eb="243">
      <t>サイ</t>
    </rPh>
    <rPh sb="243" eb="245">
      <t>ショウカン</t>
    </rPh>
    <rPh sb="245" eb="246">
      <t>キン</t>
    </rPh>
    <rPh sb="247" eb="249">
      <t>ゼンガク</t>
    </rPh>
    <rPh sb="250" eb="252">
      <t>イッパン</t>
    </rPh>
    <rPh sb="252" eb="254">
      <t>カイケイ</t>
    </rPh>
    <rPh sb="254" eb="256">
      <t>クリイレ</t>
    </rPh>
    <rPh sb="256" eb="257">
      <t>キン</t>
    </rPh>
    <rPh sb="258" eb="259">
      <t>マカナ</t>
    </rPh>
    <rPh sb="265" eb="267">
      <t>ヒリツ</t>
    </rPh>
    <rPh sb="279" eb="281">
      <t>ケイヒ</t>
    </rPh>
    <rPh sb="281" eb="283">
      <t>カイシュウ</t>
    </rPh>
    <rPh sb="283" eb="284">
      <t>リツ</t>
    </rPh>
    <rPh sb="286" eb="288">
      <t>ネンネン</t>
    </rPh>
    <rPh sb="289" eb="292">
      <t>ロウキュウカ</t>
    </rPh>
    <rPh sb="293" eb="294">
      <t>トモナ</t>
    </rPh>
    <rPh sb="295" eb="297">
      <t>カンキョ</t>
    </rPh>
    <rPh sb="298" eb="300">
      <t>ショリ</t>
    </rPh>
    <rPh sb="300" eb="302">
      <t>シセツ</t>
    </rPh>
    <rPh sb="302" eb="303">
      <t>トウ</t>
    </rPh>
    <rPh sb="303" eb="305">
      <t>セツビ</t>
    </rPh>
    <rPh sb="306" eb="309">
      <t>トッパツテキ</t>
    </rPh>
    <rPh sb="310" eb="312">
      <t>シュウゼン</t>
    </rPh>
    <rPh sb="315" eb="317">
      <t>エイギョウ</t>
    </rPh>
    <rPh sb="317" eb="319">
      <t>ヒヨウ</t>
    </rPh>
    <rPh sb="320" eb="322">
      <t>ゾウカ</t>
    </rPh>
    <rPh sb="331" eb="333">
      <t>イジ</t>
    </rPh>
    <rPh sb="333" eb="335">
      <t>カンリ</t>
    </rPh>
    <rPh sb="335" eb="337">
      <t>ヒヨウ</t>
    </rPh>
    <rPh sb="338" eb="340">
      <t>サクゲン</t>
    </rPh>
    <rPh sb="341" eb="344">
      <t>シヨウリョウ</t>
    </rPh>
    <rPh sb="344" eb="346">
      <t>シュウニュウ</t>
    </rPh>
    <rPh sb="347" eb="349">
      <t>カクホ</t>
    </rPh>
    <rPh sb="350" eb="351">
      <t>ツト</t>
    </rPh>
    <rPh sb="360" eb="362">
      <t>オスイ</t>
    </rPh>
    <rPh sb="362" eb="364">
      <t>ショリ</t>
    </rPh>
    <rPh sb="364" eb="366">
      <t>ゲンカ</t>
    </rPh>
    <rPh sb="368" eb="370">
      <t>ルイジ</t>
    </rPh>
    <rPh sb="370" eb="372">
      <t>ダンタイ</t>
    </rPh>
    <rPh sb="372" eb="374">
      <t>ヘイキン</t>
    </rPh>
    <rPh sb="375" eb="378">
      <t>ドウテイド</t>
    </rPh>
    <rPh sb="384" eb="386">
      <t>コンゴ</t>
    </rPh>
    <rPh sb="387" eb="389">
      <t>ヒヨウ</t>
    </rPh>
    <rPh sb="390" eb="392">
      <t>サクゲン</t>
    </rPh>
    <rPh sb="393" eb="396">
      <t>シヨウリョウ</t>
    </rPh>
    <rPh sb="397" eb="399">
      <t>カクホ</t>
    </rPh>
    <rPh sb="400" eb="401">
      <t>ツト</t>
    </rPh>
    <rPh sb="410" eb="412">
      <t>シセツ</t>
    </rPh>
    <rPh sb="412" eb="414">
      <t>リヨウ</t>
    </rPh>
    <rPh sb="414" eb="415">
      <t>リツ</t>
    </rPh>
    <rPh sb="418" eb="420">
      <t>シセツ</t>
    </rPh>
    <rPh sb="420" eb="422">
      <t>リヨウ</t>
    </rPh>
    <rPh sb="422" eb="423">
      <t>リツ</t>
    </rPh>
    <rPh sb="424" eb="427">
      <t>ヒカクテキ</t>
    </rPh>
    <rPh sb="427" eb="428">
      <t>タカ</t>
    </rPh>
    <rPh sb="429" eb="431">
      <t>ジョウキョウ</t>
    </rPh>
    <rPh sb="432" eb="434">
      <t>スイイ</t>
    </rPh>
    <rPh sb="441" eb="443">
      <t>コンゴ</t>
    </rPh>
    <rPh sb="444" eb="446">
      <t>テキセイ</t>
    </rPh>
    <rPh sb="447" eb="449">
      <t>シセツ</t>
    </rPh>
    <rPh sb="450" eb="452">
      <t>カドウ</t>
    </rPh>
    <rPh sb="456" eb="457">
      <t>ツト</t>
    </rPh>
    <rPh sb="470" eb="473">
      <t>スイセンカ</t>
    </rPh>
    <rPh sb="473" eb="474">
      <t>リツ</t>
    </rPh>
    <rPh sb="475" eb="477">
      <t>ヘイキン</t>
    </rPh>
    <rPh sb="477" eb="479">
      <t>テイド</t>
    </rPh>
    <rPh sb="480" eb="482">
      <t>スイジュン</t>
    </rPh>
    <rPh sb="487" eb="489">
      <t>コンゴ</t>
    </rPh>
    <rPh sb="489" eb="491">
      <t>チク</t>
    </rPh>
    <rPh sb="491" eb="492">
      <t>ナイ</t>
    </rPh>
    <rPh sb="492" eb="494">
      <t>ジンコウ</t>
    </rPh>
    <rPh sb="495" eb="497">
      <t>ゲンショウ</t>
    </rPh>
    <rPh sb="498" eb="500">
      <t>ミコ</t>
    </rPh>
    <rPh sb="505" eb="508">
      <t>スイセンカ</t>
    </rPh>
    <rPh sb="508" eb="509">
      <t>リツ</t>
    </rPh>
    <rPh sb="510" eb="512">
      <t>ゲンショウ</t>
    </rPh>
    <rPh sb="517" eb="519">
      <t>イジ</t>
    </rPh>
    <rPh sb="519" eb="521">
      <t>ケイゾク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</si>
</sst>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43.12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290.82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0" zoomScale="70" zoomScaleNormal="70"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境町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自治体職員</v>
      </c>
      <c r="AE8" s="20"/>
      <c r="AF8" s="20"/>
      <c r="AG8" s="20"/>
      <c r="AH8" s="20"/>
      <c r="AI8" s="20"/>
      <c r="AJ8" s="20"/>
      <c r="AK8" s="3"/>
      <c r="AL8" s="21">
        <f>データ!S6</f>
        <v>24769</v>
      </c>
      <c r="AM8" s="21"/>
      <c r="AN8" s="21"/>
      <c r="AO8" s="21"/>
      <c r="AP8" s="21"/>
      <c r="AQ8" s="21"/>
      <c r="AR8" s="21"/>
      <c r="AS8" s="21"/>
      <c r="AT8" s="7">
        <f>データ!T6</f>
        <v>46.59</v>
      </c>
      <c r="AU8" s="7"/>
      <c r="AV8" s="7"/>
      <c r="AW8" s="7"/>
      <c r="AX8" s="7"/>
      <c r="AY8" s="7"/>
      <c r="AZ8" s="7"/>
      <c r="BA8" s="7"/>
      <c r="BB8" s="7">
        <f>データ!U6</f>
        <v>531.64</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76.67</v>
      </c>
      <c r="J10" s="7"/>
      <c r="K10" s="7"/>
      <c r="L10" s="7"/>
      <c r="M10" s="7"/>
      <c r="N10" s="7"/>
      <c r="O10" s="7"/>
      <c r="P10" s="7">
        <f>データ!P6</f>
        <v>15.77</v>
      </c>
      <c r="Q10" s="7"/>
      <c r="R10" s="7"/>
      <c r="S10" s="7"/>
      <c r="T10" s="7"/>
      <c r="U10" s="7"/>
      <c r="V10" s="7"/>
      <c r="W10" s="7">
        <f>データ!Q6</f>
        <v>80</v>
      </c>
      <c r="X10" s="7"/>
      <c r="Y10" s="7"/>
      <c r="Z10" s="7"/>
      <c r="AA10" s="7"/>
      <c r="AB10" s="7"/>
      <c r="AC10" s="7"/>
      <c r="AD10" s="21">
        <f>データ!R6</f>
        <v>3850</v>
      </c>
      <c r="AE10" s="21"/>
      <c r="AF10" s="21"/>
      <c r="AG10" s="21"/>
      <c r="AH10" s="21"/>
      <c r="AI10" s="21"/>
      <c r="AJ10" s="21"/>
      <c r="AK10" s="2"/>
      <c r="AL10" s="21">
        <f>データ!V6</f>
        <v>3904</v>
      </c>
      <c r="AM10" s="21"/>
      <c r="AN10" s="21"/>
      <c r="AO10" s="21"/>
      <c r="AP10" s="21"/>
      <c r="AQ10" s="21"/>
      <c r="AR10" s="21"/>
      <c r="AS10" s="21"/>
      <c r="AT10" s="7">
        <f>データ!W6</f>
        <v>2.52</v>
      </c>
      <c r="AU10" s="7"/>
      <c r="AV10" s="7"/>
      <c r="AW10" s="7"/>
      <c r="AX10" s="7"/>
      <c r="AY10" s="7"/>
      <c r="AZ10" s="7"/>
      <c r="BA10" s="7"/>
      <c r="BB10" s="7">
        <f>データ!X6</f>
        <v>1549.21</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111</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AbbYArTI7wPHaVDakLgyIgp5My5fSGSgaNX424/EkTl5T3Cecp0rKcECl/yRjYT2xx5XsEtrDuNGCl4PNb8Yg==" saltValue="BsZjLI73eyu2a6dpbNnKF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62</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75</v>
      </c>
      <c r="Q5" s="72" t="s">
        <v>76</v>
      </c>
      <c r="R5" s="72" t="s">
        <v>77</v>
      </c>
      <c r="S5" s="72" t="s">
        <v>78</v>
      </c>
      <c r="T5" s="72" t="s">
        <v>79</v>
      </c>
      <c r="U5" s="72" t="s">
        <v>0</v>
      </c>
      <c r="V5" s="72" t="s">
        <v>80</v>
      </c>
      <c r="W5" s="72" t="s">
        <v>81</v>
      </c>
      <c r="X5" s="72" t="s">
        <v>82</v>
      </c>
      <c r="Y5" s="72" t="s">
        <v>83</v>
      </c>
      <c r="Z5" s="72" t="s">
        <v>84</v>
      </c>
      <c r="AA5" s="72" t="s">
        <v>85</v>
      </c>
      <c r="AB5" s="72" t="s">
        <v>86</v>
      </c>
      <c r="AC5" s="72" t="s">
        <v>87</v>
      </c>
      <c r="AD5" s="72" t="s">
        <v>89</v>
      </c>
      <c r="AE5" s="72" t="s">
        <v>90</v>
      </c>
      <c r="AF5" s="72" t="s">
        <v>91</v>
      </c>
      <c r="AG5" s="72" t="s">
        <v>92</v>
      </c>
      <c r="AH5" s="72" t="s">
        <v>93</v>
      </c>
      <c r="AI5" s="72" t="s">
        <v>45</v>
      </c>
      <c r="AJ5" s="72" t="s">
        <v>83</v>
      </c>
      <c r="AK5" s="72" t="s">
        <v>84</v>
      </c>
      <c r="AL5" s="72" t="s">
        <v>85</v>
      </c>
      <c r="AM5" s="72" t="s">
        <v>86</v>
      </c>
      <c r="AN5" s="72" t="s">
        <v>87</v>
      </c>
      <c r="AO5" s="72" t="s">
        <v>89</v>
      </c>
      <c r="AP5" s="72" t="s">
        <v>90</v>
      </c>
      <c r="AQ5" s="72" t="s">
        <v>91</v>
      </c>
      <c r="AR5" s="72" t="s">
        <v>92</v>
      </c>
      <c r="AS5" s="72" t="s">
        <v>93</v>
      </c>
      <c r="AT5" s="72" t="s">
        <v>88</v>
      </c>
      <c r="AU5" s="72" t="s">
        <v>83</v>
      </c>
      <c r="AV5" s="72" t="s">
        <v>84</v>
      </c>
      <c r="AW5" s="72" t="s">
        <v>85</v>
      </c>
      <c r="AX5" s="72" t="s">
        <v>86</v>
      </c>
      <c r="AY5" s="72" t="s">
        <v>87</v>
      </c>
      <c r="AZ5" s="72" t="s">
        <v>89</v>
      </c>
      <c r="BA5" s="72" t="s">
        <v>90</v>
      </c>
      <c r="BB5" s="72" t="s">
        <v>91</v>
      </c>
      <c r="BC5" s="72" t="s">
        <v>92</v>
      </c>
      <c r="BD5" s="72" t="s">
        <v>93</v>
      </c>
      <c r="BE5" s="72" t="s">
        <v>88</v>
      </c>
      <c r="BF5" s="72" t="s">
        <v>83</v>
      </c>
      <c r="BG5" s="72" t="s">
        <v>84</v>
      </c>
      <c r="BH5" s="72" t="s">
        <v>85</v>
      </c>
      <c r="BI5" s="72" t="s">
        <v>86</v>
      </c>
      <c r="BJ5" s="72" t="s">
        <v>87</v>
      </c>
      <c r="BK5" s="72" t="s">
        <v>89</v>
      </c>
      <c r="BL5" s="72" t="s">
        <v>90</v>
      </c>
      <c r="BM5" s="72" t="s">
        <v>91</v>
      </c>
      <c r="BN5" s="72" t="s">
        <v>92</v>
      </c>
      <c r="BO5" s="72" t="s">
        <v>93</v>
      </c>
      <c r="BP5" s="72" t="s">
        <v>88</v>
      </c>
      <c r="BQ5" s="72" t="s">
        <v>83</v>
      </c>
      <c r="BR5" s="72" t="s">
        <v>84</v>
      </c>
      <c r="BS5" s="72" t="s">
        <v>85</v>
      </c>
      <c r="BT5" s="72" t="s">
        <v>86</v>
      </c>
      <c r="BU5" s="72" t="s">
        <v>87</v>
      </c>
      <c r="BV5" s="72" t="s">
        <v>89</v>
      </c>
      <c r="BW5" s="72" t="s">
        <v>90</v>
      </c>
      <c r="BX5" s="72" t="s">
        <v>91</v>
      </c>
      <c r="BY5" s="72" t="s">
        <v>92</v>
      </c>
      <c r="BZ5" s="72" t="s">
        <v>93</v>
      </c>
      <c r="CA5" s="72" t="s">
        <v>88</v>
      </c>
      <c r="CB5" s="72" t="s">
        <v>83</v>
      </c>
      <c r="CC5" s="72" t="s">
        <v>84</v>
      </c>
      <c r="CD5" s="72" t="s">
        <v>85</v>
      </c>
      <c r="CE5" s="72" t="s">
        <v>86</v>
      </c>
      <c r="CF5" s="72" t="s">
        <v>87</v>
      </c>
      <c r="CG5" s="72" t="s">
        <v>89</v>
      </c>
      <c r="CH5" s="72" t="s">
        <v>90</v>
      </c>
      <c r="CI5" s="72" t="s">
        <v>91</v>
      </c>
      <c r="CJ5" s="72" t="s">
        <v>92</v>
      </c>
      <c r="CK5" s="72" t="s">
        <v>93</v>
      </c>
      <c r="CL5" s="72" t="s">
        <v>88</v>
      </c>
      <c r="CM5" s="72" t="s">
        <v>83</v>
      </c>
      <c r="CN5" s="72" t="s">
        <v>84</v>
      </c>
      <c r="CO5" s="72" t="s">
        <v>85</v>
      </c>
      <c r="CP5" s="72" t="s">
        <v>86</v>
      </c>
      <c r="CQ5" s="72" t="s">
        <v>87</v>
      </c>
      <c r="CR5" s="72" t="s">
        <v>89</v>
      </c>
      <c r="CS5" s="72" t="s">
        <v>90</v>
      </c>
      <c r="CT5" s="72" t="s">
        <v>91</v>
      </c>
      <c r="CU5" s="72" t="s">
        <v>92</v>
      </c>
      <c r="CV5" s="72" t="s">
        <v>93</v>
      </c>
      <c r="CW5" s="72" t="s">
        <v>88</v>
      </c>
      <c r="CX5" s="72" t="s">
        <v>83</v>
      </c>
      <c r="CY5" s="72" t="s">
        <v>84</v>
      </c>
      <c r="CZ5" s="72" t="s">
        <v>85</v>
      </c>
      <c r="DA5" s="72" t="s">
        <v>86</v>
      </c>
      <c r="DB5" s="72" t="s">
        <v>87</v>
      </c>
      <c r="DC5" s="72" t="s">
        <v>89</v>
      </c>
      <c r="DD5" s="72" t="s">
        <v>90</v>
      </c>
      <c r="DE5" s="72" t="s">
        <v>91</v>
      </c>
      <c r="DF5" s="72" t="s">
        <v>92</v>
      </c>
      <c r="DG5" s="72" t="s">
        <v>93</v>
      </c>
      <c r="DH5" s="72" t="s">
        <v>88</v>
      </c>
      <c r="DI5" s="72" t="s">
        <v>83</v>
      </c>
      <c r="DJ5" s="72" t="s">
        <v>84</v>
      </c>
      <c r="DK5" s="72" t="s">
        <v>85</v>
      </c>
      <c r="DL5" s="72" t="s">
        <v>86</v>
      </c>
      <c r="DM5" s="72" t="s">
        <v>87</v>
      </c>
      <c r="DN5" s="72" t="s">
        <v>89</v>
      </c>
      <c r="DO5" s="72" t="s">
        <v>90</v>
      </c>
      <c r="DP5" s="72" t="s">
        <v>91</v>
      </c>
      <c r="DQ5" s="72" t="s">
        <v>92</v>
      </c>
      <c r="DR5" s="72" t="s">
        <v>93</v>
      </c>
      <c r="DS5" s="72" t="s">
        <v>88</v>
      </c>
      <c r="DT5" s="72" t="s">
        <v>83</v>
      </c>
      <c r="DU5" s="72" t="s">
        <v>84</v>
      </c>
      <c r="DV5" s="72" t="s">
        <v>85</v>
      </c>
      <c r="DW5" s="72" t="s">
        <v>86</v>
      </c>
      <c r="DX5" s="72" t="s">
        <v>87</v>
      </c>
      <c r="DY5" s="72" t="s">
        <v>89</v>
      </c>
      <c r="DZ5" s="72" t="s">
        <v>90</v>
      </c>
      <c r="EA5" s="72" t="s">
        <v>91</v>
      </c>
      <c r="EB5" s="72" t="s">
        <v>92</v>
      </c>
      <c r="EC5" s="72" t="s">
        <v>93</v>
      </c>
      <c r="ED5" s="72" t="s">
        <v>88</v>
      </c>
      <c r="EE5" s="72" t="s">
        <v>83</v>
      </c>
      <c r="EF5" s="72" t="s">
        <v>84</v>
      </c>
      <c r="EG5" s="72" t="s">
        <v>85</v>
      </c>
      <c r="EH5" s="72" t="s">
        <v>86</v>
      </c>
      <c r="EI5" s="72" t="s">
        <v>87</v>
      </c>
      <c r="EJ5" s="72" t="s">
        <v>89</v>
      </c>
      <c r="EK5" s="72" t="s">
        <v>90</v>
      </c>
      <c r="EL5" s="72" t="s">
        <v>91</v>
      </c>
      <c r="EM5" s="72" t="s">
        <v>92</v>
      </c>
      <c r="EN5" s="72" t="s">
        <v>93</v>
      </c>
      <c r="EO5" s="72" t="s">
        <v>88</v>
      </c>
    </row>
    <row r="6" spans="1:148" s="61" customFormat="1">
      <c r="A6" s="62" t="s">
        <v>94</v>
      </c>
      <c r="B6" s="67">
        <f t="shared" ref="B6:X6" si="1">B7</f>
        <v>2024</v>
      </c>
      <c r="C6" s="67">
        <f t="shared" si="1"/>
        <v>85464</v>
      </c>
      <c r="D6" s="67">
        <f t="shared" si="1"/>
        <v>46</v>
      </c>
      <c r="E6" s="67">
        <f t="shared" si="1"/>
        <v>17</v>
      </c>
      <c r="F6" s="67">
        <f t="shared" si="1"/>
        <v>5</v>
      </c>
      <c r="G6" s="67">
        <f t="shared" si="1"/>
        <v>0</v>
      </c>
      <c r="H6" s="67" t="str">
        <f t="shared" si="1"/>
        <v>茨城県　境町</v>
      </c>
      <c r="I6" s="67" t="str">
        <f t="shared" si="1"/>
        <v>法適用</v>
      </c>
      <c r="J6" s="67" t="str">
        <f t="shared" si="1"/>
        <v>下水道事業</v>
      </c>
      <c r="K6" s="67" t="str">
        <f t="shared" si="1"/>
        <v>農業集落排水</v>
      </c>
      <c r="L6" s="67" t="str">
        <f t="shared" si="1"/>
        <v>F2</v>
      </c>
      <c r="M6" s="67" t="str">
        <f t="shared" si="1"/>
        <v>自治体職員</v>
      </c>
      <c r="N6" s="75" t="str">
        <f t="shared" si="1"/>
        <v>-</v>
      </c>
      <c r="O6" s="75">
        <f t="shared" si="1"/>
        <v>76.67</v>
      </c>
      <c r="P6" s="75">
        <f t="shared" si="1"/>
        <v>15.77</v>
      </c>
      <c r="Q6" s="75">
        <f t="shared" si="1"/>
        <v>80</v>
      </c>
      <c r="R6" s="75">
        <f t="shared" si="1"/>
        <v>3850</v>
      </c>
      <c r="S6" s="75">
        <f t="shared" si="1"/>
        <v>24769</v>
      </c>
      <c r="T6" s="75">
        <f t="shared" si="1"/>
        <v>46.59</v>
      </c>
      <c r="U6" s="75">
        <f t="shared" si="1"/>
        <v>531.64</v>
      </c>
      <c r="V6" s="75">
        <f t="shared" si="1"/>
        <v>3904</v>
      </c>
      <c r="W6" s="75">
        <f t="shared" si="1"/>
        <v>2.52</v>
      </c>
      <c r="X6" s="75">
        <f t="shared" si="1"/>
        <v>1549.21</v>
      </c>
      <c r="Y6" s="83" t="str">
        <f t="shared" ref="Y6:AH6" si="2">IF(Y7="",NA(),Y7)</f>
        <v>-</v>
      </c>
      <c r="Z6" s="83" t="str">
        <f t="shared" si="2"/>
        <v>-</v>
      </c>
      <c r="AA6" s="83" t="str">
        <f t="shared" si="2"/>
        <v>-</v>
      </c>
      <c r="AB6" s="83" t="str">
        <f t="shared" si="2"/>
        <v>-</v>
      </c>
      <c r="AC6" s="83">
        <f t="shared" si="2"/>
        <v>106.11</v>
      </c>
      <c r="AD6" s="83" t="str">
        <f t="shared" si="2"/>
        <v>-</v>
      </c>
      <c r="AE6" s="83" t="str">
        <f t="shared" si="2"/>
        <v>-</v>
      </c>
      <c r="AF6" s="83" t="str">
        <f t="shared" si="2"/>
        <v>-</v>
      </c>
      <c r="AG6" s="83" t="str">
        <f t="shared" si="2"/>
        <v>-</v>
      </c>
      <c r="AH6" s="83">
        <f t="shared" si="2"/>
        <v>106.62</v>
      </c>
      <c r="AI6" s="75" t="str">
        <f>IF(AI7="","",IF(AI7="-","【-】","【"&amp;SUBSTITUTE(TEXT(AI7,"#,##0.00"),"-","△")&amp;"】"))</f>
        <v>【104.30】</v>
      </c>
      <c r="AJ6" s="83" t="str">
        <f t="shared" ref="AJ6:AS6" si="3">IF(AJ7="",NA(),AJ7)</f>
        <v>-</v>
      </c>
      <c r="AK6" s="83" t="str">
        <f t="shared" si="3"/>
        <v>-</v>
      </c>
      <c r="AL6" s="83" t="str">
        <f t="shared" si="3"/>
        <v>-</v>
      </c>
      <c r="AM6" s="83" t="str">
        <f t="shared" si="3"/>
        <v>-</v>
      </c>
      <c r="AN6" s="75">
        <f t="shared" si="3"/>
        <v>0</v>
      </c>
      <c r="AO6" s="83" t="str">
        <f t="shared" si="3"/>
        <v>-</v>
      </c>
      <c r="AP6" s="83" t="str">
        <f t="shared" si="3"/>
        <v>-</v>
      </c>
      <c r="AQ6" s="83" t="str">
        <f t="shared" si="3"/>
        <v>-</v>
      </c>
      <c r="AR6" s="83" t="str">
        <f t="shared" si="3"/>
        <v>-</v>
      </c>
      <c r="AS6" s="83">
        <f t="shared" si="3"/>
        <v>107.99</v>
      </c>
      <c r="AT6" s="75" t="str">
        <f>IF(AT7="","",IF(AT7="-","【-】","【"&amp;SUBSTITUTE(TEXT(AT7,"#,##0.00"),"-","△")&amp;"】"))</f>
        <v>【102.74】</v>
      </c>
      <c r="AU6" s="83" t="str">
        <f t="shared" ref="AU6:BD6" si="4">IF(AU7="",NA(),AU7)</f>
        <v>-</v>
      </c>
      <c r="AV6" s="83" t="str">
        <f t="shared" si="4"/>
        <v>-</v>
      </c>
      <c r="AW6" s="83" t="str">
        <f t="shared" si="4"/>
        <v>-</v>
      </c>
      <c r="AX6" s="83" t="str">
        <f t="shared" si="4"/>
        <v>-</v>
      </c>
      <c r="AY6" s="83">
        <f t="shared" si="4"/>
        <v>43.12</v>
      </c>
      <c r="AZ6" s="83" t="str">
        <f t="shared" si="4"/>
        <v>-</v>
      </c>
      <c r="BA6" s="83" t="str">
        <f t="shared" si="4"/>
        <v>-</v>
      </c>
      <c r="BB6" s="83" t="str">
        <f t="shared" si="4"/>
        <v>-</v>
      </c>
      <c r="BC6" s="83" t="str">
        <f t="shared" si="4"/>
        <v>-</v>
      </c>
      <c r="BD6" s="83">
        <f t="shared" si="4"/>
        <v>58.25</v>
      </c>
      <c r="BE6" s="75" t="str">
        <f>IF(BE7="","",IF(BE7="-","【-】","【"&amp;SUBSTITUTE(TEXT(BE7,"#,##0.00"),"-","△")&amp;"】"))</f>
        <v>【47.19】</v>
      </c>
      <c r="BF6" s="83" t="str">
        <f t="shared" ref="BF6:BO6" si="5">IF(BF7="",NA(),BF7)</f>
        <v>-</v>
      </c>
      <c r="BG6" s="83" t="str">
        <f t="shared" si="5"/>
        <v>-</v>
      </c>
      <c r="BH6" s="83" t="str">
        <f t="shared" si="5"/>
        <v>-</v>
      </c>
      <c r="BI6" s="83" t="str">
        <f t="shared" si="5"/>
        <v>-</v>
      </c>
      <c r="BJ6" s="75">
        <f t="shared" si="5"/>
        <v>0</v>
      </c>
      <c r="BK6" s="83" t="str">
        <f t="shared" si="5"/>
        <v>-</v>
      </c>
      <c r="BL6" s="83" t="str">
        <f t="shared" si="5"/>
        <v>-</v>
      </c>
      <c r="BM6" s="83" t="str">
        <f t="shared" si="5"/>
        <v>-</v>
      </c>
      <c r="BN6" s="83" t="str">
        <f t="shared" si="5"/>
        <v>-</v>
      </c>
      <c r="BO6" s="83">
        <f t="shared" si="5"/>
        <v>791.46</v>
      </c>
      <c r="BP6" s="75" t="str">
        <f>IF(BP7="","",IF(BP7="-","【-】","【"&amp;SUBSTITUTE(TEXT(BP7,"#,##0.00"),"-","△")&amp;"】"))</f>
        <v>【798.10】</v>
      </c>
      <c r="BQ6" s="83" t="str">
        <f t="shared" ref="BQ6:BZ6" si="6">IF(BQ7="",NA(),BQ7)</f>
        <v>-</v>
      </c>
      <c r="BR6" s="83" t="str">
        <f t="shared" si="6"/>
        <v>-</v>
      </c>
      <c r="BS6" s="83" t="str">
        <f t="shared" si="6"/>
        <v>-</v>
      </c>
      <c r="BT6" s="83" t="str">
        <f t="shared" si="6"/>
        <v>-</v>
      </c>
      <c r="BU6" s="83">
        <f t="shared" si="6"/>
        <v>53.99</v>
      </c>
      <c r="BV6" s="83" t="str">
        <f t="shared" si="6"/>
        <v>-</v>
      </c>
      <c r="BW6" s="83" t="str">
        <f t="shared" si="6"/>
        <v>-</v>
      </c>
      <c r="BX6" s="83" t="str">
        <f t="shared" si="6"/>
        <v>-</v>
      </c>
      <c r="BY6" s="83" t="str">
        <f t="shared" si="6"/>
        <v>-</v>
      </c>
      <c r="BZ6" s="83">
        <f t="shared" si="6"/>
        <v>47.96</v>
      </c>
      <c r="CA6" s="75" t="str">
        <f>IF(CA7="","",IF(CA7="-","【-】","【"&amp;SUBSTITUTE(TEXT(CA7,"#,##0.00"),"-","△")&amp;"】"))</f>
        <v>【54.51】</v>
      </c>
      <c r="CB6" s="83" t="str">
        <f t="shared" ref="CB6:CK6" si="7">IF(CB7="",NA(),CB7)</f>
        <v>-</v>
      </c>
      <c r="CC6" s="83" t="str">
        <f t="shared" si="7"/>
        <v>-</v>
      </c>
      <c r="CD6" s="83" t="str">
        <f t="shared" si="7"/>
        <v>-</v>
      </c>
      <c r="CE6" s="83" t="str">
        <f t="shared" si="7"/>
        <v>-</v>
      </c>
      <c r="CF6" s="83">
        <f t="shared" si="7"/>
        <v>290.82</v>
      </c>
      <c r="CG6" s="83" t="str">
        <f t="shared" si="7"/>
        <v>-</v>
      </c>
      <c r="CH6" s="83" t="str">
        <f t="shared" si="7"/>
        <v>-</v>
      </c>
      <c r="CI6" s="83" t="str">
        <f t="shared" si="7"/>
        <v>-</v>
      </c>
      <c r="CJ6" s="83" t="str">
        <f t="shared" si="7"/>
        <v>-</v>
      </c>
      <c r="CK6" s="83">
        <f t="shared" si="7"/>
        <v>325.85000000000002</v>
      </c>
      <c r="CL6" s="75" t="str">
        <f>IF(CL7="","",IF(CL7="-","【-】","【"&amp;SUBSTITUTE(TEXT(CL7,"#,##0.00"),"-","△")&amp;"】"))</f>
        <v>【286.33】</v>
      </c>
      <c r="CM6" s="83" t="str">
        <f t="shared" ref="CM6:CV6" si="8">IF(CM7="",NA(),CM7)</f>
        <v>-</v>
      </c>
      <c r="CN6" s="83" t="str">
        <f t="shared" si="8"/>
        <v>-</v>
      </c>
      <c r="CO6" s="83" t="str">
        <f t="shared" si="8"/>
        <v>-</v>
      </c>
      <c r="CP6" s="83" t="str">
        <f t="shared" si="8"/>
        <v>-</v>
      </c>
      <c r="CQ6" s="83">
        <f t="shared" si="8"/>
        <v>60.07</v>
      </c>
      <c r="CR6" s="83" t="str">
        <f t="shared" si="8"/>
        <v>-</v>
      </c>
      <c r="CS6" s="83" t="str">
        <f t="shared" si="8"/>
        <v>-</v>
      </c>
      <c r="CT6" s="83" t="str">
        <f t="shared" si="8"/>
        <v>-</v>
      </c>
      <c r="CU6" s="83" t="str">
        <f t="shared" si="8"/>
        <v>-</v>
      </c>
      <c r="CV6" s="83">
        <f t="shared" si="8"/>
        <v>45.32</v>
      </c>
      <c r="CW6" s="75" t="str">
        <f>IF(CW7="","",IF(CW7="-","【-】","【"&amp;SUBSTITUTE(TEXT(CW7,"#,##0.00"),"-","△")&amp;"】"))</f>
        <v>【49.92】</v>
      </c>
      <c r="CX6" s="83" t="str">
        <f t="shared" ref="CX6:DG6" si="9">IF(CX7="",NA(),CX7)</f>
        <v>-</v>
      </c>
      <c r="CY6" s="83" t="str">
        <f t="shared" si="9"/>
        <v>-</v>
      </c>
      <c r="CZ6" s="83" t="str">
        <f t="shared" si="9"/>
        <v>-</v>
      </c>
      <c r="DA6" s="83" t="str">
        <f t="shared" si="9"/>
        <v>-</v>
      </c>
      <c r="DB6" s="83">
        <f t="shared" si="9"/>
        <v>88.96</v>
      </c>
      <c r="DC6" s="83" t="str">
        <f t="shared" si="9"/>
        <v>-</v>
      </c>
      <c r="DD6" s="83" t="str">
        <f t="shared" si="9"/>
        <v>-</v>
      </c>
      <c r="DE6" s="83" t="str">
        <f t="shared" si="9"/>
        <v>-</v>
      </c>
      <c r="DF6" s="83" t="str">
        <f t="shared" si="9"/>
        <v>-</v>
      </c>
      <c r="DG6" s="83">
        <f t="shared" si="9"/>
        <v>83.54</v>
      </c>
      <c r="DH6" s="75" t="str">
        <f>IF(DH7="","",IF(DH7="-","【-】","【"&amp;SUBSTITUTE(TEXT(DH7,"#,##0.00"),"-","△")&amp;"】"))</f>
        <v>【87.80】</v>
      </c>
      <c r="DI6" s="83" t="str">
        <f t="shared" ref="DI6:DR6" si="10">IF(DI7="",NA(),DI7)</f>
        <v>-</v>
      </c>
      <c r="DJ6" s="83" t="str">
        <f t="shared" si="10"/>
        <v>-</v>
      </c>
      <c r="DK6" s="83" t="str">
        <f t="shared" si="10"/>
        <v>-</v>
      </c>
      <c r="DL6" s="83" t="str">
        <f t="shared" si="10"/>
        <v>-</v>
      </c>
      <c r="DM6" s="83">
        <f t="shared" si="10"/>
        <v>4.03</v>
      </c>
      <c r="DN6" s="83" t="str">
        <f t="shared" si="10"/>
        <v>-</v>
      </c>
      <c r="DO6" s="83" t="str">
        <f t="shared" si="10"/>
        <v>-</v>
      </c>
      <c r="DP6" s="83" t="str">
        <f t="shared" si="10"/>
        <v>-</v>
      </c>
      <c r="DQ6" s="83" t="str">
        <f t="shared" si="10"/>
        <v>-</v>
      </c>
      <c r="DR6" s="83">
        <f t="shared" si="10"/>
        <v>24.53</v>
      </c>
      <c r="DS6" s="75" t="str">
        <f>IF(DS7="","",IF(DS7="-","【-】","【"&amp;SUBSTITUTE(TEXT(DS7,"#,##0.00"),"-","△")&amp;"】"))</f>
        <v>【28.46】</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75">
        <f t="shared" si="11"/>
        <v>0</v>
      </c>
      <c r="ED6" s="75" t="str">
        <f>IF(ED7="","",IF(ED7="-","【-】","【"&amp;SUBSTITUTE(TEXT(ED7,"#,##0.00"),"-","△")&amp;"】"))</f>
        <v>【0.03】</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83">
        <f t="shared" si="12"/>
        <v>3.e-002</v>
      </c>
      <c r="EO6" s="75" t="str">
        <f>IF(EO7="","",IF(EO7="-","【-】","【"&amp;SUBSTITUTE(TEXT(EO7,"#,##0.00"),"-","△")&amp;"】"))</f>
        <v>【0.02】</v>
      </c>
    </row>
    <row r="7" spans="1:148" s="61" customFormat="1">
      <c r="A7" s="62"/>
      <c r="B7" s="68">
        <v>2024</v>
      </c>
      <c r="C7" s="68">
        <v>85464</v>
      </c>
      <c r="D7" s="68">
        <v>46</v>
      </c>
      <c r="E7" s="68">
        <v>17</v>
      </c>
      <c r="F7" s="68">
        <v>5</v>
      </c>
      <c r="G7" s="68">
        <v>0</v>
      </c>
      <c r="H7" s="68" t="s">
        <v>95</v>
      </c>
      <c r="I7" s="68" t="s">
        <v>96</v>
      </c>
      <c r="J7" s="68" t="s">
        <v>97</v>
      </c>
      <c r="K7" s="68" t="s">
        <v>98</v>
      </c>
      <c r="L7" s="68" t="s">
        <v>99</v>
      </c>
      <c r="M7" s="68" t="s">
        <v>100</v>
      </c>
      <c r="N7" s="76" t="s">
        <v>101</v>
      </c>
      <c r="O7" s="76">
        <v>76.67</v>
      </c>
      <c r="P7" s="76">
        <v>15.77</v>
      </c>
      <c r="Q7" s="76">
        <v>80</v>
      </c>
      <c r="R7" s="76">
        <v>3850</v>
      </c>
      <c r="S7" s="76">
        <v>24769</v>
      </c>
      <c r="T7" s="76">
        <v>46.59</v>
      </c>
      <c r="U7" s="76">
        <v>531.64</v>
      </c>
      <c r="V7" s="76">
        <v>3904</v>
      </c>
      <c r="W7" s="76">
        <v>2.52</v>
      </c>
      <c r="X7" s="76">
        <v>1549.21</v>
      </c>
      <c r="Y7" s="76" t="s">
        <v>101</v>
      </c>
      <c r="Z7" s="76" t="s">
        <v>101</v>
      </c>
      <c r="AA7" s="76" t="s">
        <v>101</v>
      </c>
      <c r="AB7" s="76" t="s">
        <v>101</v>
      </c>
      <c r="AC7" s="76">
        <v>106.11</v>
      </c>
      <c r="AD7" s="76" t="s">
        <v>101</v>
      </c>
      <c r="AE7" s="76" t="s">
        <v>101</v>
      </c>
      <c r="AF7" s="76" t="s">
        <v>101</v>
      </c>
      <c r="AG7" s="76" t="s">
        <v>101</v>
      </c>
      <c r="AH7" s="76">
        <v>106.62</v>
      </c>
      <c r="AI7" s="76">
        <v>104.3</v>
      </c>
      <c r="AJ7" s="76" t="s">
        <v>101</v>
      </c>
      <c r="AK7" s="76" t="s">
        <v>101</v>
      </c>
      <c r="AL7" s="76" t="s">
        <v>101</v>
      </c>
      <c r="AM7" s="76" t="s">
        <v>101</v>
      </c>
      <c r="AN7" s="76">
        <v>0</v>
      </c>
      <c r="AO7" s="76" t="s">
        <v>101</v>
      </c>
      <c r="AP7" s="76" t="s">
        <v>101</v>
      </c>
      <c r="AQ7" s="76" t="s">
        <v>101</v>
      </c>
      <c r="AR7" s="76" t="s">
        <v>101</v>
      </c>
      <c r="AS7" s="76">
        <v>107.99</v>
      </c>
      <c r="AT7" s="76">
        <v>102.74</v>
      </c>
      <c r="AU7" s="76" t="s">
        <v>101</v>
      </c>
      <c r="AV7" s="76" t="s">
        <v>101</v>
      </c>
      <c r="AW7" s="76" t="s">
        <v>101</v>
      </c>
      <c r="AX7" s="76" t="s">
        <v>101</v>
      </c>
      <c r="AY7" s="76">
        <v>43.12</v>
      </c>
      <c r="AZ7" s="76" t="s">
        <v>101</v>
      </c>
      <c r="BA7" s="76" t="s">
        <v>101</v>
      </c>
      <c r="BB7" s="76" t="s">
        <v>101</v>
      </c>
      <c r="BC7" s="76" t="s">
        <v>101</v>
      </c>
      <c r="BD7" s="76">
        <v>58.25</v>
      </c>
      <c r="BE7" s="76">
        <v>47.19</v>
      </c>
      <c r="BF7" s="76" t="s">
        <v>101</v>
      </c>
      <c r="BG7" s="76" t="s">
        <v>101</v>
      </c>
      <c r="BH7" s="76" t="s">
        <v>101</v>
      </c>
      <c r="BI7" s="76" t="s">
        <v>101</v>
      </c>
      <c r="BJ7" s="76">
        <v>0</v>
      </c>
      <c r="BK7" s="76" t="s">
        <v>101</v>
      </c>
      <c r="BL7" s="76" t="s">
        <v>101</v>
      </c>
      <c r="BM7" s="76" t="s">
        <v>101</v>
      </c>
      <c r="BN7" s="76" t="s">
        <v>101</v>
      </c>
      <c r="BO7" s="76">
        <v>791.46</v>
      </c>
      <c r="BP7" s="76">
        <v>798.1</v>
      </c>
      <c r="BQ7" s="76" t="s">
        <v>101</v>
      </c>
      <c r="BR7" s="76" t="s">
        <v>101</v>
      </c>
      <c r="BS7" s="76" t="s">
        <v>101</v>
      </c>
      <c r="BT7" s="76" t="s">
        <v>101</v>
      </c>
      <c r="BU7" s="76">
        <v>53.99</v>
      </c>
      <c r="BV7" s="76" t="s">
        <v>101</v>
      </c>
      <c r="BW7" s="76" t="s">
        <v>101</v>
      </c>
      <c r="BX7" s="76" t="s">
        <v>101</v>
      </c>
      <c r="BY7" s="76" t="s">
        <v>101</v>
      </c>
      <c r="BZ7" s="76">
        <v>47.96</v>
      </c>
      <c r="CA7" s="76">
        <v>54.51</v>
      </c>
      <c r="CB7" s="76" t="s">
        <v>101</v>
      </c>
      <c r="CC7" s="76" t="s">
        <v>101</v>
      </c>
      <c r="CD7" s="76" t="s">
        <v>101</v>
      </c>
      <c r="CE7" s="76" t="s">
        <v>101</v>
      </c>
      <c r="CF7" s="76">
        <v>290.82</v>
      </c>
      <c r="CG7" s="76" t="s">
        <v>101</v>
      </c>
      <c r="CH7" s="76" t="s">
        <v>101</v>
      </c>
      <c r="CI7" s="76" t="s">
        <v>101</v>
      </c>
      <c r="CJ7" s="76" t="s">
        <v>101</v>
      </c>
      <c r="CK7" s="76">
        <v>325.85000000000002</v>
      </c>
      <c r="CL7" s="76">
        <v>286.33</v>
      </c>
      <c r="CM7" s="76" t="s">
        <v>101</v>
      </c>
      <c r="CN7" s="76" t="s">
        <v>101</v>
      </c>
      <c r="CO7" s="76" t="s">
        <v>101</v>
      </c>
      <c r="CP7" s="76" t="s">
        <v>101</v>
      </c>
      <c r="CQ7" s="76">
        <v>60.07</v>
      </c>
      <c r="CR7" s="76" t="s">
        <v>101</v>
      </c>
      <c r="CS7" s="76" t="s">
        <v>101</v>
      </c>
      <c r="CT7" s="76" t="s">
        <v>101</v>
      </c>
      <c r="CU7" s="76" t="s">
        <v>101</v>
      </c>
      <c r="CV7" s="76">
        <v>45.32</v>
      </c>
      <c r="CW7" s="76">
        <v>49.92</v>
      </c>
      <c r="CX7" s="76" t="s">
        <v>101</v>
      </c>
      <c r="CY7" s="76" t="s">
        <v>101</v>
      </c>
      <c r="CZ7" s="76" t="s">
        <v>101</v>
      </c>
      <c r="DA7" s="76" t="s">
        <v>101</v>
      </c>
      <c r="DB7" s="76">
        <v>88.96</v>
      </c>
      <c r="DC7" s="76" t="s">
        <v>101</v>
      </c>
      <c r="DD7" s="76" t="s">
        <v>101</v>
      </c>
      <c r="DE7" s="76" t="s">
        <v>101</v>
      </c>
      <c r="DF7" s="76" t="s">
        <v>101</v>
      </c>
      <c r="DG7" s="76">
        <v>83.54</v>
      </c>
      <c r="DH7" s="76">
        <v>87.8</v>
      </c>
      <c r="DI7" s="76" t="s">
        <v>101</v>
      </c>
      <c r="DJ7" s="76" t="s">
        <v>101</v>
      </c>
      <c r="DK7" s="76" t="s">
        <v>101</v>
      </c>
      <c r="DL7" s="76" t="s">
        <v>101</v>
      </c>
      <c r="DM7" s="76">
        <v>4.03</v>
      </c>
      <c r="DN7" s="76" t="s">
        <v>101</v>
      </c>
      <c r="DO7" s="76" t="s">
        <v>101</v>
      </c>
      <c r="DP7" s="76" t="s">
        <v>101</v>
      </c>
      <c r="DQ7" s="76" t="s">
        <v>101</v>
      </c>
      <c r="DR7" s="76">
        <v>24.53</v>
      </c>
      <c r="DS7" s="76">
        <v>28.46</v>
      </c>
      <c r="DT7" s="76" t="s">
        <v>101</v>
      </c>
      <c r="DU7" s="76" t="s">
        <v>101</v>
      </c>
      <c r="DV7" s="76" t="s">
        <v>101</v>
      </c>
      <c r="DW7" s="76" t="s">
        <v>101</v>
      </c>
      <c r="DX7" s="76">
        <v>0</v>
      </c>
      <c r="DY7" s="76" t="s">
        <v>101</v>
      </c>
      <c r="DZ7" s="76" t="s">
        <v>101</v>
      </c>
      <c r="EA7" s="76" t="s">
        <v>101</v>
      </c>
      <c r="EB7" s="76" t="s">
        <v>101</v>
      </c>
      <c r="EC7" s="76">
        <v>0</v>
      </c>
      <c r="ED7" s="76">
        <v>3.e-002</v>
      </c>
      <c r="EE7" s="76" t="s">
        <v>101</v>
      </c>
      <c r="EF7" s="76" t="s">
        <v>101</v>
      </c>
      <c r="EG7" s="76" t="s">
        <v>101</v>
      </c>
      <c r="EH7" s="76" t="s">
        <v>101</v>
      </c>
      <c r="EI7" s="76">
        <v>0</v>
      </c>
      <c r="EJ7" s="76" t="s">
        <v>101</v>
      </c>
      <c r="EK7" s="76" t="s">
        <v>101</v>
      </c>
      <c r="EL7" s="76" t="s">
        <v>101</v>
      </c>
      <c r="EM7" s="76" t="s">
        <v>101</v>
      </c>
      <c r="EN7" s="76">
        <v>3.e-002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2025-12-23T06:17:56Z</dcterms:created>
  <dcterms:modified xsi:type="dcterms:W3CDTF">2026-02-18T02:35:56Z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5.0.1.0</vt:lpwstr>
    </vt:vector>
  </property>
  <property fmtid="{DCFEDD21-7773-49B2-8022-6FC58DB5260B}" pid="3" name="LastSavedVersion">
    <vt:lpwstr>3.1.10.0</vt:lpwstr>
  </property>
  <property fmtid="{DCFEDD21-7773-49B2-8022-6FC58DB5260B}" pid="4" name="LastSavedDate">
    <vt:filetime>2026-02-18T02:35:56Z</vt:filetime>
  </property>
</Properties>
</file>